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\FLE-FLD\Modlinger\PHENIPS_CR\public_2023\"/>
    </mc:Choice>
  </mc:AlternateContent>
  <xr:revisionPtr revIDLastSave="0" documentId="13_ncr:1_{97EDD4AB-DA18-4132-8237-AE05A56C2BBB}" xr6:coauthVersionLast="47" xr6:coauthVersionMax="47" xr10:uidLastSave="{00000000-0000-0000-0000-000000000000}"/>
  <bookViews>
    <workbookView xWindow="3510" yWindow="600" windowWidth="23835" windowHeight="17400" xr2:uid="{1E5D1AAC-13BF-4811-A6A3-7118A7CFBB91}"/>
  </bookViews>
  <sheets>
    <sheet name="List1" sheetId="1" r:id="rId1"/>
    <sheet name="Comment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43" i="1" l="1"/>
  <c r="AH42" i="1"/>
  <c r="AK44" i="1"/>
  <c r="AK43" i="1"/>
  <c r="AK42" i="1"/>
  <c r="AC43" i="1"/>
  <c r="AC42" i="1"/>
  <c r="AF44" i="1"/>
  <c r="AF43" i="1"/>
  <c r="AF42" i="1"/>
  <c r="X43" i="1"/>
  <c r="X42" i="1"/>
  <c r="S43" i="1"/>
  <c r="S42" i="1"/>
  <c r="N43" i="1"/>
  <c r="N42" i="1"/>
  <c r="I43" i="1"/>
  <c r="I42" i="1"/>
  <c r="AA44" i="1"/>
  <c r="AA43" i="1"/>
  <c r="AA42" i="1"/>
  <c r="V44" i="1"/>
  <c r="V43" i="1"/>
  <c r="V42" i="1"/>
  <c r="Q44" i="1"/>
  <c r="Q43" i="1"/>
  <c r="Q42" i="1"/>
  <c r="L44" i="1"/>
  <c r="L43" i="1"/>
  <c r="L42" i="1"/>
</calcChain>
</file>

<file path=xl/sharedStrings.xml><?xml version="1.0" encoding="utf-8"?>
<sst xmlns="http://schemas.openxmlformats.org/spreadsheetml/2006/main" count="200" uniqueCount="121">
  <si>
    <t>Indikativ</t>
  </si>
  <si>
    <t>Station name</t>
  </si>
  <si>
    <t>Longitude</t>
  </si>
  <si>
    <t>Latitude</t>
  </si>
  <si>
    <t>Altitude</t>
  </si>
  <si>
    <t>LANDTYP</t>
  </si>
  <si>
    <t>WATER</t>
  </si>
  <si>
    <t>B1HOLE01</t>
  </si>
  <si>
    <t xml:space="preserve">Holešov                         </t>
  </si>
  <si>
    <t>A</t>
  </si>
  <si>
    <t>B1PROT01</t>
  </si>
  <si>
    <t xml:space="preserve">Protivanov                      </t>
  </si>
  <si>
    <t>B1STRZ01</t>
  </si>
  <si>
    <t xml:space="preserve">Strážnice                       </t>
  </si>
  <si>
    <t>B2BTUR01</t>
  </si>
  <si>
    <t xml:space="preserve">Brno, Tuřany                    </t>
  </si>
  <si>
    <t>B2KMYS01</t>
  </si>
  <si>
    <t xml:space="preserve">Kostelní Myslová                </t>
  </si>
  <si>
    <t>B2KUCH01</t>
  </si>
  <si>
    <t xml:space="preserve">Kuchařovice                     </t>
  </si>
  <si>
    <t>B2LEDN01</t>
  </si>
  <si>
    <t xml:space="preserve">Lednice                         </t>
  </si>
  <si>
    <t>B2NEDV01</t>
  </si>
  <si>
    <t xml:space="preserve">Nedvězí                         </t>
  </si>
  <si>
    <t>B2VMEZ01</t>
  </si>
  <si>
    <t xml:space="preserve">Velké Meziříčí                  </t>
  </si>
  <si>
    <t>C</t>
  </si>
  <si>
    <t>C1CHUR01</t>
  </si>
  <si>
    <t xml:space="preserve">Churáňov                        </t>
  </si>
  <si>
    <t>F</t>
  </si>
  <si>
    <t>C1VRAZ01</t>
  </si>
  <si>
    <t xml:space="preserve">Vráž                            </t>
  </si>
  <si>
    <t>C2JHRA01</t>
  </si>
  <si>
    <t xml:space="preserve">Jindřichův Hradec, Děbolín      </t>
  </si>
  <si>
    <t>C2TABO01</t>
  </si>
  <si>
    <t xml:space="preserve">Tábor, Měšice                   </t>
  </si>
  <si>
    <t>C2VBRO01</t>
  </si>
  <si>
    <t xml:space="preserve">Vyšší Brod                      </t>
  </si>
  <si>
    <t>+</t>
  </si>
  <si>
    <t>H3HRAD01</t>
  </si>
  <si>
    <t>Hradec Králové, Nový Hradec Králové</t>
  </si>
  <si>
    <t>H3SVRA01</t>
  </si>
  <si>
    <t xml:space="preserve">Svratouch                       </t>
  </si>
  <si>
    <t>L1KLAT01</t>
  </si>
  <si>
    <t xml:space="preserve">Klatovy                         </t>
  </si>
  <si>
    <t>L2KRAL01</t>
  </si>
  <si>
    <t xml:space="preserve">Kralovice                       </t>
  </si>
  <si>
    <t>L2PRIM01</t>
  </si>
  <si>
    <t xml:space="preserve">Přimda                          </t>
  </si>
  <si>
    <t>L3CHEB01</t>
  </si>
  <si>
    <t xml:space="preserve">Cheb                            </t>
  </si>
  <si>
    <t>O1CERV01</t>
  </si>
  <si>
    <t xml:space="preserve">Červená                         </t>
  </si>
  <si>
    <t>O1LYSA01</t>
  </si>
  <si>
    <t xml:space="preserve">Lysá hora                       </t>
  </si>
  <si>
    <t>O1MOSN01</t>
  </si>
  <si>
    <t xml:space="preserve">Mošnov                          </t>
  </si>
  <si>
    <t>O1OPAV01</t>
  </si>
  <si>
    <t xml:space="preserve">Opava, Otice                    </t>
  </si>
  <si>
    <t>O2OLOM01</t>
  </si>
  <si>
    <t xml:space="preserve">Olomouc, Holice                 </t>
  </si>
  <si>
    <t>O2PASE01</t>
  </si>
  <si>
    <t xml:space="preserve">Paseka                          </t>
  </si>
  <si>
    <t>O3PRER01</t>
  </si>
  <si>
    <t xml:space="preserve">Přerov                          </t>
  </si>
  <si>
    <t>O3VALM01</t>
  </si>
  <si>
    <t xml:space="preserve">Valašské Meziříčí               </t>
  </si>
  <si>
    <t>P1NEUM01</t>
  </si>
  <si>
    <t xml:space="preserve">Neumětely                       </t>
  </si>
  <si>
    <t>P1PKAR01</t>
  </si>
  <si>
    <t xml:space="preserve">Praha, Karlov                   </t>
  </si>
  <si>
    <t>P1PKLE01</t>
  </si>
  <si>
    <t xml:space="preserve">Praha, Klementinum              </t>
  </si>
  <si>
    <t>P1PRUZ01</t>
  </si>
  <si>
    <t xml:space="preserve">Praha, Ruzyně                   </t>
  </si>
  <si>
    <t>P2BRAN01</t>
  </si>
  <si>
    <t>Brandýs nad Labem-Stará Boleslav</t>
  </si>
  <si>
    <t>P2SEMC01</t>
  </si>
  <si>
    <t xml:space="preserve">Semčice                         </t>
  </si>
  <si>
    <t>P3PRIB01</t>
  </si>
  <si>
    <t xml:space="preserve">Přibyslav, Hřiště               </t>
  </si>
  <si>
    <t>U1DOKS01</t>
  </si>
  <si>
    <t xml:space="preserve">Doksany                         </t>
  </si>
  <si>
    <t>U1ZATE01</t>
  </si>
  <si>
    <t xml:space="preserve">Žatec                           </t>
  </si>
  <si>
    <t>U2LIBC01</t>
  </si>
  <si>
    <t xml:space="preserve">Liberec                         </t>
  </si>
  <si>
    <t>N</t>
  </si>
  <si>
    <t>r</t>
  </si>
  <si>
    <t>P</t>
  </si>
  <si>
    <t>regr-const</t>
  </si>
  <si>
    <t>regr-incr</t>
  </si>
  <si>
    <t>Tavg</t>
  </si>
  <si>
    <t>Tmax90</t>
  </si>
  <si>
    <t>Tmin90</t>
  </si>
  <si>
    <t>G</t>
  </si>
  <si>
    <t>Alphanumeric code for the station</t>
  </si>
  <si>
    <t>Station name - location</t>
  </si>
  <si>
    <t>F - forest landscape, A - agriculture landscape, C - landscape with prevailing built-up area</t>
  </si>
  <si>
    <t>G index of the PHENIPS model (number of Ips typographus generations, development degree)</t>
  </si>
  <si>
    <t>Temperature in the hotest 90-day floating window (average summer temperature) (°C)</t>
  </si>
  <si>
    <t>Yearly air temperature average (200 cm above soil surface) (°C)</t>
  </si>
  <si>
    <t>Temperature in the coldest 90-day floating window (average winter temperature) (°C)</t>
  </si>
  <si>
    <t>number of cases (years)</t>
  </si>
  <si>
    <t>Pearsons (linear) correlation</t>
  </si>
  <si>
    <t>probability</t>
  </si>
  <si>
    <t>constant regression coefficient</t>
  </si>
  <si>
    <t>regression coefficient for increment</t>
  </si>
  <si>
    <t>MIN</t>
  </si>
  <si>
    <t>MAX</t>
  </si>
  <si>
    <t>AVG</t>
  </si>
  <si>
    <t>WGS 84 - eastern (°)</t>
  </si>
  <si>
    <t>WGS 84 - northern (°)</t>
  </si>
  <si>
    <t>above see level (m)</t>
  </si>
  <si>
    <t>near to large water body (+)</t>
  </si>
  <si>
    <t>Infest</t>
  </si>
  <si>
    <t>Infestation day of year from the PHENIPS model</t>
  </si>
  <si>
    <t>Supplementary Material 2</t>
  </si>
  <si>
    <t>Matějka K., Modlinger R.: Climate, Picea abies stand state, and Ips typographus in the Czech Republic from a viewpoint of long-term dynamics</t>
  </si>
  <si>
    <t>Evapor</t>
  </si>
  <si>
    <t>Potential evaporation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</si>
</sst>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00"/>
    <numFmt numFmtId="165" formatCode="0.0000"/>
    <numFmt numFmtId="166" formatCode="0.000"/>
    <numFmt numFmtId="167" formatCode="0.00000"/>
    <numFmt numFmtId="168" formatCode="0.0"/>
  </numFmts>
  <fonts count="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0" fontId="1" fillId="0" borderId="0" xfId="0" applyFont="1" applyAlignment="1">
      <alignment vertical="top"/>
    </xf>
    <xf numFmtId="164" fontId="1" fillId="0" borderId="0" xfId="0" applyNumberFormat="1" applyFont="1" applyAlignment="1">
      <alignment vertical="top"/>
    </xf>
    <xf numFmtId="165" fontId="0" fillId="0" borderId="0" xfId="0" applyNumberFormat="1"/>
    <xf numFmtId="165" fontId="1" fillId="0" borderId="0" xfId="0" applyNumberFormat="1" applyFont="1" applyAlignment="1">
      <alignment vertical="top"/>
    </xf>
    <xf numFmtId="166" fontId="0" fillId="0" borderId="0" xfId="0" applyNumberFormat="1"/>
    <xf numFmtId="166" fontId="1" fillId="0" borderId="0" xfId="0" applyNumberFormat="1" applyFont="1" applyAlignment="1">
      <alignment vertical="top"/>
    </xf>
    <xf numFmtId="167" fontId="0" fillId="0" borderId="0" xfId="0" applyNumberFormat="1"/>
    <xf numFmtId="2" fontId="0" fillId="0" borderId="0" xfId="0" applyNumberFormat="1"/>
    <xf numFmtId="0" fontId="1" fillId="0" borderId="0" xfId="0" applyFont="1"/>
    <xf numFmtId="165" fontId="1" fillId="0" borderId="0" xfId="0" applyNumberFormat="1" applyFont="1"/>
    <xf numFmtId="2" fontId="1" fillId="0" borderId="0" xfId="0" applyNumberFormat="1" applyFont="1"/>
    <xf numFmtId="167" fontId="1" fillId="0" borderId="0" xfId="0" applyNumberFormat="1" applyFont="1"/>
    <xf numFmtId="168" fontId="1" fillId="0" borderId="0" xfId="0" applyNumberFormat="1" applyFont="1"/>
    <xf numFmtId="168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C0A78-1052-4262-83E6-11B1FEEBB4B3}">
  <dimension ref="A1:AK44"/>
  <sheetViews>
    <sheetView tabSelected="1" workbookViewId="0"/>
  </sheetViews>
  <sheetFormatPr defaultRowHeight="15" x14ac:dyDescent="0.25"/>
  <cols>
    <col min="1" max="1" width="11" bestFit="1" customWidth="1"/>
    <col min="2" max="2" width="32.28515625" bestFit="1" customWidth="1"/>
    <col min="3" max="4" width="9.5703125" style="1" bestFit="1" customWidth="1"/>
    <col min="5" max="5" width="7.28515625" bestFit="1" customWidth="1"/>
    <col min="6" max="6" width="9.42578125" bestFit="1" customWidth="1"/>
    <col min="7" max="7" width="7.7109375" bestFit="1" customWidth="1"/>
    <col min="8" max="8" width="4.7109375" bestFit="1" customWidth="1"/>
    <col min="9" max="10" width="6.5703125" style="4" bestFit="1" customWidth="1"/>
    <col min="11" max="11" width="9.28515625" style="6" bestFit="1" customWidth="1"/>
    <col min="12" max="12" width="9" style="1" bestFit="1" customWidth="1"/>
    <col min="13" max="13" width="7.5703125" bestFit="1" customWidth="1"/>
    <col min="14" max="15" width="6.5703125" style="4" bestFit="1" customWidth="1"/>
    <col min="16" max="16" width="9.28515625" style="6" bestFit="1" customWidth="1"/>
    <col min="17" max="17" width="8.5703125" style="1" bestFit="1" customWidth="1"/>
    <col min="18" max="18" width="7" bestFit="1" customWidth="1"/>
    <col min="19" max="20" width="6.5703125" style="4" bestFit="1" customWidth="1"/>
    <col min="21" max="21" width="9.28515625" style="6" bestFit="1" customWidth="1"/>
    <col min="22" max="22" width="8.5703125" style="1" bestFit="1" customWidth="1"/>
    <col min="23" max="23" width="5.28515625" customWidth="1"/>
    <col min="24" max="25" width="6.5703125" style="4" bestFit="1" customWidth="1"/>
    <col min="26" max="26" width="9.28515625" style="6" bestFit="1" customWidth="1"/>
    <col min="27" max="27" width="8.5703125" style="1" bestFit="1" customWidth="1"/>
    <col min="28" max="28" width="6.28515625" bestFit="1" customWidth="1"/>
    <col min="29" max="29" width="8" style="4" bestFit="1" customWidth="1"/>
    <col min="30" max="30" width="7.28515625" style="4" bestFit="1" customWidth="1"/>
    <col min="31" max="31" width="10.140625" style="9" bestFit="1" customWidth="1"/>
    <col min="32" max="32" width="9.140625" style="8" bestFit="1" customWidth="1"/>
    <col min="34" max="35" width="9.140625" style="4"/>
    <col min="36" max="36" width="9.140625" style="15"/>
    <col min="37" max="37" width="9.140625" style="4"/>
  </cols>
  <sheetData>
    <row r="1" spans="1:37" x14ac:dyDescent="0.25">
      <c r="A1" s="2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92</v>
      </c>
      <c r="M1" s="2" t="s">
        <v>93</v>
      </c>
      <c r="R1" s="2" t="s">
        <v>94</v>
      </c>
      <c r="W1" s="2" t="s">
        <v>95</v>
      </c>
      <c r="AB1" s="10" t="s">
        <v>115</v>
      </c>
      <c r="AC1" s="11"/>
      <c r="AD1" s="11"/>
      <c r="AE1" s="12"/>
      <c r="AF1" s="13"/>
      <c r="AG1" s="10" t="s">
        <v>119</v>
      </c>
      <c r="AH1" s="11"/>
      <c r="AI1" s="11"/>
      <c r="AJ1" s="14"/>
      <c r="AK1" s="11"/>
    </row>
    <row r="2" spans="1:37" x14ac:dyDescent="0.25">
      <c r="H2" s="2" t="s">
        <v>87</v>
      </c>
      <c r="I2" s="5" t="s">
        <v>88</v>
      </c>
      <c r="J2" s="5" t="s">
        <v>89</v>
      </c>
      <c r="K2" s="7" t="s">
        <v>90</v>
      </c>
      <c r="L2" s="3" t="s">
        <v>91</v>
      </c>
      <c r="M2" s="2" t="s">
        <v>87</v>
      </c>
      <c r="N2" s="5" t="s">
        <v>88</v>
      </c>
      <c r="O2" s="5" t="s">
        <v>89</v>
      </c>
      <c r="P2" s="7" t="s">
        <v>90</v>
      </c>
      <c r="Q2" s="3" t="s">
        <v>91</v>
      </c>
      <c r="R2" s="2" t="s">
        <v>87</v>
      </c>
      <c r="S2" s="5" t="s">
        <v>88</v>
      </c>
      <c r="T2" s="5" t="s">
        <v>89</v>
      </c>
      <c r="U2" s="7" t="s">
        <v>90</v>
      </c>
      <c r="V2" s="3" t="s">
        <v>91</v>
      </c>
      <c r="W2" s="2" t="s">
        <v>87</v>
      </c>
      <c r="X2" s="5" t="s">
        <v>88</v>
      </c>
      <c r="Y2" s="5" t="s">
        <v>89</v>
      </c>
      <c r="Z2" s="7" t="s">
        <v>90</v>
      </c>
      <c r="AA2" s="3" t="s">
        <v>91</v>
      </c>
      <c r="AB2" s="10" t="s">
        <v>87</v>
      </c>
      <c r="AC2" s="11" t="s">
        <v>88</v>
      </c>
      <c r="AD2" s="11" t="s">
        <v>89</v>
      </c>
      <c r="AE2" s="12" t="s">
        <v>90</v>
      </c>
      <c r="AF2" s="13" t="s">
        <v>91</v>
      </c>
      <c r="AG2" s="10" t="s">
        <v>87</v>
      </c>
      <c r="AH2" s="11" t="s">
        <v>88</v>
      </c>
      <c r="AI2" s="11" t="s">
        <v>89</v>
      </c>
      <c r="AJ2" s="14" t="s">
        <v>90</v>
      </c>
      <c r="AK2" s="11" t="s">
        <v>91</v>
      </c>
    </row>
    <row r="3" spans="1:37" x14ac:dyDescent="0.25">
      <c r="A3" s="2" t="s">
        <v>7</v>
      </c>
      <c r="B3" s="2" t="s">
        <v>8</v>
      </c>
      <c r="C3" s="3">
        <v>17.57</v>
      </c>
      <c r="D3" s="3">
        <v>49.320556000000003</v>
      </c>
      <c r="E3" s="2">
        <v>222</v>
      </c>
      <c r="F3" s="2" t="s">
        <v>9</v>
      </c>
      <c r="G3" s="2"/>
      <c r="H3" s="2">
        <v>61</v>
      </c>
      <c r="I3" s="5">
        <v>0.67658964053026205</v>
      </c>
      <c r="J3" s="5">
        <v>0.99999999894507596</v>
      </c>
      <c r="K3" s="7">
        <v>-60.612760642305702</v>
      </c>
      <c r="L3" s="3">
        <v>3.4989816816499202E-2</v>
      </c>
      <c r="M3" s="2">
        <v>61</v>
      </c>
      <c r="N3" s="5">
        <v>0.71181566941227603</v>
      </c>
      <c r="O3" s="5">
        <v>0.99999999996209599</v>
      </c>
      <c r="P3" s="7">
        <v>-79.323608672660001</v>
      </c>
      <c r="Q3" s="3">
        <v>4.9166578529878401E-2</v>
      </c>
      <c r="R3" s="2">
        <v>61</v>
      </c>
      <c r="S3" s="5">
        <v>0.37787372669844299</v>
      </c>
      <c r="T3" s="5">
        <v>0.99866073372055497</v>
      </c>
      <c r="U3" s="7">
        <v>-84.737832892649394</v>
      </c>
      <c r="V3" s="3">
        <v>4.2037017451084097E-2</v>
      </c>
      <c r="W3" s="2">
        <v>60</v>
      </c>
      <c r="X3" s="5">
        <v>0.62980298369983301</v>
      </c>
      <c r="Y3" s="5">
        <v>0.999999964990541</v>
      </c>
      <c r="Z3" s="7">
        <v>-10.1445310415882</v>
      </c>
      <c r="AA3" s="3">
        <v>6.1337131201360503E-3</v>
      </c>
      <c r="AB3" s="10">
        <v>60</v>
      </c>
      <c r="AC3" s="11">
        <v>-0.29548116903495097</v>
      </c>
      <c r="AD3" s="11">
        <v>1.0950498438714601E-2</v>
      </c>
      <c r="AE3" s="12">
        <v>357.62594857001397</v>
      </c>
      <c r="AF3" s="13">
        <v>-0.12429092709600301</v>
      </c>
      <c r="AG3" s="10">
        <v>62</v>
      </c>
      <c r="AH3" s="11">
        <v>0.37570040324563297</v>
      </c>
      <c r="AI3" s="11">
        <v>0.99869005420330303</v>
      </c>
      <c r="AJ3" s="14">
        <v>-3544.5658986426902</v>
      </c>
      <c r="AK3" s="11">
        <v>2.16453541839793</v>
      </c>
    </row>
    <row r="4" spans="1:37" x14ac:dyDescent="0.25">
      <c r="A4" s="2" t="s">
        <v>10</v>
      </c>
      <c r="B4" s="2" t="s">
        <v>11</v>
      </c>
      <c r="C4" s="3">
        <v>16.831050000000001</v>
      </c>
      <c r="D4" s="3">
        <v>49.477820000000001</v>
      </c>
      <c r="E4" s="2">
        <v>675</v>
      </c>
      <c r="F4" s="2" t="s">
        <v>9</v>
      </c>
      <c r="G4" s="2"/>
      <c r="H4" s="2">
        <v>61</v>
      </c>
      <c r="I4" s="5">
        <v>0.62417536576655097</v>
      </c>
      <c r="J4" s="5">
        <v>0.99999996169560301</v>
      </c>
      <c r="K4" s="7">
        <v>-60.861180759598099</v>
      </c>
      <c r="L4" s="3">
        <v>3.3982865891062898E-2</v>
      </c>
      <c r="M4" s="2">
        <v>61</v>
      </c>
      <c r="N4" s="5">
        <v>0.61875840497439305</v>
      </c>
      <c r="O4" s="5">
        <v>0.99999994662092395</v>
      </c>
      <c r="P4" s="7">
        <v>-71.3310423056584</v>
      </c>
      <c r="Q4" s="3">
        <v>4.4003701745108398E-2</v>
      </c>
      <c r="R4" s="2">
        <v>61</v>
      </c>
      <c r="S4" s="5">
        <v>0.44262191741233298</v>
      </c>
      <c r="T4" s="5">
        <v>0.99982278611047204</v>
      </c>
      <c r="U4" s="7">
        <v>-95.042846113167599</v>
      </c>
      <c r="V4" s="3">
        <v>4.61723955579059E-2</v>
      </c>
      <c r="W4" s="2">
        <v>60</v>
      </c>
      <c r="X4" s="5">
        <v>0.546504573493241</v>
      </c>
      <c r="Y4" s="5">
        <v>0.99999686743546501</v>
      </c>
      <c r="Z4" s="7">
        <v>-15.711660804778599</v>
      </c>
      <c r="AA4" s="3">
        <v>8.7213857305588807E-3</v>
      </c>
      <c r="AB4" s="10">
        <v>60</v>
      </c>
      <c r="AC4" s="11">
        <v>-0.39858310482131998</v>
      </c>
      <c r="AD4" s="11">
        <v>8.0444801021134396E-4</v>
      </c>
      <c r="AE4" s="12">
        <v>554.66184898505003</v>
      </c>
      <c r="AF4" s="13">
        <v>-0.21614297742275601</v>
      </c>
      <c r="AG4" s="10">
        <v>62</v>
      </c>
      <c r="AH4" s="11">
        <v>0.60500314564860402</v>
      </c>
      <c r="AI4" s="11">
        <v>0.99999990473202804</v>
      </c>
      <c r="AJ4" s="14">
        <v>-7888.8982333862104</v>
      </c>
      <c r="AK4" s="11">
        <v>4.2417600161164399</v>
      </c>
    </row>
    <row r="5" spans="1:37" x14ac:dyDescent="0.25">
      <c r="A5" s="2" t="s">
        <v>12</v>
      </c>
      <c r="B5" s="2" t="s">
        <v>13</v>
      </c>
      <c r="C5" s="3">
        <v>17.338100000000001</v>
      </c>
      <c r="D5" s="3">
        <v>48.8992</v>
      </c>
      <c r="E5" s="2">
        <v>176</v>
      </c>
      <c r="F5" s="2" t="s">
        <v>9</v>
      </c>
      <c r="G5" s="2"/>
      <c r="H5" s="2">
        <v>61</v>
      </c>
      <c r="I5" s="5">
        <v>0.50867082967792598</v>
      </c>
      <c r="J5" s="5">
        <v>0.99998578473590405</v>
      </c>
      <c r="K5" s="7">
        <v>-44.409592634584897</v>
      </c>
      <c r="L5" s="3">
        <v>2.70625965097832E-2</v>
      </c>
      <c r="M5" s="2">
        <v>61</v>
      </c>
      <c r="N5" s="5">
        <v>0.68501422349344698</v>
      </c>
      <c r="O5" s="5">
        <v>0.99999999945711704</v>
      </c>
      <c r="P5" s="7">
        <v>-64.055911158117297</v>
      </c>
      <c r="Q5" s="3">
        <v>4.1659439450026398E-2</v>
      </c>
      <c r="R5" s="2">
        <v>61</v>
      </c>
      <c r="S5" s="5">
        <v>0.32291438301980102</v>
      </c>
      <c r="T5" s="5">
        <v>0.99442979962484401</v>
      </c>
      <c r="U5" s="7">
        <v>-75.553195134849304</v>
      </c>
      <c r="V5" s="3">
        <v>3.76742464304601E-2</v>
      </c>
      <c r="W5" s="2">
        <v>60</v>
      </c>
      <c r="X5" s="5">
        <v>0.45609214573011803</v>
      </c>
      <c r="Y5" s="5">
        <v>0.99987504846257402</v>
      </c>
      <c r="Z5" s="7">
        <v>-5.7472432870735499</v>
      </c>
      <c r="AA5" s="3">
        <v>3.9334722547911902E-3</v>
      </c>
      <c r="AB5" s="10">
        <v>60</v>
      </c>
      <c r="AC5" s="11">
        <v>-0.34514420303558302</v>
      </c>
      <c r="AD5" s="11">
        <v>3.45890051505037E-3</v>
      </c>
      <c r="AE5" s="12">
        <v>400.27162875638601</v>
      </c>
      <c r="AF5" s="13">
        <v>-0.14766889083118401</v>
      </c>
      <c r="AG5" s="10">
        <v>62</v>
      </c>
      <c r="AH5" s="11">
        <v>-0.19240969361935101</v>
      </c>
      <c r="AI5" s="11">
        <v>6.7035265368176999E-2</v>
      </c>
      <c r="AJ5" s="14">
        <v>3495.2393211704598</v>
      </c>
      <c r="AK5" s="11">
        <v>-1.39542670796505</v>
      </c>
    </row>
    <row r="6" spans="1:37" x14ac:dyDescent="0.25">
      <c r="A6" s="2" t="s">
        <v>14</v>
      </c>
      <c r="B6" s="2" t="s">
        <v>15</v>
      </c>
      <c r="C6" s="3">
        <v>16.688889</v>
      </c>
      <c r="D6" s="3">
        <v>49.153055999999999</v>
      </c>
      <c r="E6" s="2">
        <v>241</v>
      </c>
      <c r="F6" s="2" t="s">
        <v>9</v>
      </c>
      <c r="G6" s="2"/>
      <c r="H6" s="2">
        <v>61</v>
      </c>
      <c r="I6" s="5">
        <v>0.74221047613580005</v>
      </c>
      <c r="J6" s="5">
        <v>1</v>
      </c>
      <c r="K6" s="7">
        <v>-77.296354135695395</v>
      </c>
      <c r="L6" s="3">
        <v>4.3533437652036003E-2</v>
      </c>
      <c r="M6" s="2">
        <v>61</v>
      </c>
      <c r="N6" s="5">
        <v>0.76265435571552698</v>
      </c>
      <c r="O6" s="5">
        <v>1</v>
      </c>
      <c r="P6" s="7">
        <v>-99.556010047593801</v>
      </c>
      <c r="Q6" s="3">
        <v>5.96641988365944E-2</v>
      </c>
      <c r="R6" s="2">
        <v>61</v>
      </c>
      <c r="S6" s="5">
        <v>0.46198116267730899</v>
      </c>
      <c r="T6" s="5">
        <v>0.99991084921505402</v>
      </c>
      <c r="U6" s="7">
        <v>-97.803892120571106</v>
      </c>
      <c r="V6" s="3">
        <v>4.8635642517186703E-2</v>
      </c>
      <c r="W6" s="2">
        <v>61</v>
      </c>
      <c r="X6" s="5">
        <v>0.75724599050430796</v>
      </c>
      <c r="Y6" s="5">
        <v>1</v>
      </c>
      <c r="Z6" s="7">
        <v>-15.5209760481227</v>
      </c>
      <c r="AA6" s="3">
        <v>8.9012199894235797E-3</v>
      </c>
      <c r="AB6" s="10">
        <v>61</v>
      </c>
      <c r="AC6" s="11">
        <v>-0.26724649959786601</v>
      </c>
      <c r="AD6" s="11">
        <v>1.86659384176057E-2</v>
      </c>
      <c r="AE6" s="12">
        <v>331.2980433633</v>
      </c>
      <c r="AF6" s="13">
        <v>-0.111898466419884</v>
      </c>
      <c r="AG6" s="10">
        <v>62</v>
      </c>
      <c r="AH6" s="11">
        <v>0.70739646741784101</v>
      </c>
      <c r="AI6" s="11">
        <v>0.999999999935131</v>
      </c>
      <c r="AJ6" s="14">
        <v>-9705.2810322580608</v>
      </c>
      <c r="AK6" s="11">
        <v>5.30800921658986</v>
      </c>
    </row>
    <row r="7" spans="1:37" x14ac:dyDescent="0.25">
      <c r="A7" s="2" t="s">
        <v>16</v>
      </c>
      <c r="B7" s="2" t="s">
        <v>17</v>
      </c>
      <c r="C7" s="3">
        <v>15.439166999999999</v>
      </c>
      <c r="D7" s="3">
        <v>49.159166999999997</v>
      </c>
      <c r="E7" s="2">
        <v>569</v>
      </c>
      <c r="F7" s="2" t="s">
        <v>9</v>
      </c>
      <c r="G7" s="2"/>
      <c r="H7" s="2">
        <v>61</v>
      </c>
      <c r="I7" s="5">
        <v>0.72136568443270799</v>
      </c>
      <c r="J7" s="5">
        <v>0.99999999999817601</v>
      </c>
      <c r="K7" s="7">
        <v>-66.420423788260194</v>
      </c>
      <c r="L7" s="3">
        <v>3.7126195980962499E-2</v>
      </c>
      <c r="M7" s="2">
        <v>61</v>
      </c>
      <c r="N7" s="5">
        <v>0.71107972356608395</v>
      </c>
      <c r="O7" s="5">
        <v>0.99999999995794098</v>
      </c>
      <c r="P7" s="7">
        <v>-80.995890534108895</v>
      </c>
      <c r="Q7" s="3">
        <v>4.9211528291909001E-2</v>
      </c>
      <c r="R7" s="2">
        <v>61</v>
      </c>
      <c r="S7" s="5">
        <v>0.45353430060300598</v>
      </c>
      <c r="T7" s="5">
        <v>0.99987908061969999</v>
      </c>
      <c r="U7" s="7">
        <v>-93.165706504495006</v>
      </c>
      <c r="V7" s="3">
        <v>4.5653622421998899E-2</v>
      </c>
      <c r="W7" s="2">
        <v>61</v>
      </c>
      <c r="X7" s="5">
        <v>0.66819143806916603</v>
      </c>
      <c r="Y7" s="5">
        <v>0.99999999801752604</v>
      </c>
      <c r="Z7" s="7">
        <v>-12.9206968270756</v>
      </c>
      <c r="AA7" s="3">
        <v>7.3930830248545697E-3</v>
      </c>
      <c r="AB7" s="10">
        <v>61</v>
      </c>
      <c r="AC7" s="11">
        <v>-0.34915155839648798</v>
      </c>
      <c r="AD7" s="11">
        <v>2.9085082450581098E-3</v>
      </c>
      <c r="AE7" s="12">
        <v>465.54436805922802</v>
      </c>
      <c r="AF7" s="13">
        <v>-0.174722369116869</v>
      </c>
      <c r="AG7" s="10">
        <v>62</v>
      </c>
      <c r="AH7" s="11">
        <v>0.439123545409702</v>
      </c>
      <c r="AI7" s="11">
        <v>0.99982184984911504</v>
      </c>
      <c r="AJ7" s="14">
        <v>-3423.8306686056799</v>
      </c>
      <c r="AK7" s="11">
        <v>2.0347187680995198</v>
      </c>
    </row>
    <row r="8" spans="1:37" x14ac:dyDescent="0.25">
      <c r="A8" s="2" t="s">
        <v>18</v>
      </c>
      <c r="B8" s="2" t="s">
        <v>19</v>
      </c>
      <c r="C8" s="3">
        <v>16.085277999999999</v>
      </c>
      <c r="D8" s="3">
        <v>48.881110999999997</v>
      </c>
      <c r="E8" s="2">
        <v>334</v>
      </c>
      <c r="F8" s="2" t="s">
        <v>9</v>
      </c>
      <c r="G8" s="2"/>
      <c r="H8" s="2">
        <v>61</v>
      </c>
      <c r="I8" s="5">
        <v>0.69828405360520096</v>
      </c>
      <c r="J8" s="5">
        <v>0.99999999982782295</v>
      </c>
      <c r="K8" s="7">
        <v>-64.828004808513995</v>
      </c>
      <c r="L8" s="3">
        <v>3.7138830724484401E-2</v>
      </c>
      <c r="M8" s="2">
        <v>61</v>
      </c>
      <c r="N8" s="5">
        <v>0.67830015605970595</v>
      </c>
      <c r="O8" s="5">
        <v>0.99999999907556203</v>
      </c>
      <c r="P8" s="7">
        <v>-78.436133262823901</v>
      </c>
      <c r="Q8" s="3">
        <v>4.8904283447911097E-2</v>
      </c>
      <c r="R8" s="2">
        <v>61</v>
      </c>
      <c r="S8" s="5">
        <v>0.453659261764635</v>
      </c>
      <c r="T8" s="5">
        <v>0.99987961771518197</v>
      </c>
      <c r="U8" s="7">
        <v>-95.110224219989405</v>
      </c>
      <c r="V8" s="3">
        <v>4.7231094658910601E-2</v>
      </c>
      <c r="W8" s="2">
        <v>61</v>
      </c>
      <c r="X8" s="5">
        <v>0.62175198797917197</v>
      </c>
      <c r="Y8" s="5">
        <v>0.99999995553001997</v>
      </c>
      <c r="Z8" s="7">
        <v>-10.870439725013201</v>
      </c>
      <c r="AA8" s="3">
        <v>6.5139185616076203E-3</v>
      </c>
      <c r="AB8" s="10">
        <v>61</v>
      </c>
      <c r="AC8" s="11">
        <v>-0.34373207360305102</v>
      </c>
      <c r="AD8" s="11">
        <v>3.3411469624328402E-3</v>
      </c>
      <c r="AE8" s="12">
        <v>425.55637228979401</v>
      </c>
      <c r="AF8" s="13">
        <v>-0.158170280274987</v>
      </c>
      <c r="AG8" s="10">
        <v>62</v>
      </c>
      <c r="AH8" s="11">
        <v>0.55235460760428101</v>
      </c>
      <c r="AI8" s="11">
        <v>0.99999837512435596</v>
      </c>
      <c r="AJ8" s="14">
        <v>-6150.7717057993996</v>
      </c>
      <c r="AK8" s="11">
        <v>3.53690501372416</v>
      </c>
    </row>
    <row r="9" spans="1:37" x14ac:dyDescent="0.25">
      <c r="A9" s="2" t="s">
        <v>20</v>
      </c>
      <c r="B9" s="2" t="s">
        <v>21</v>
      </c>
      <c r="C9" s="3">
        <v>16.798895000000002</v>
      </c>
      <c r="D9" s="3">
        <v>48.792616000000002</v>
      </c>
      <c r="E9" s="2">
        <v>177</v>
      </c>
      <c r="F9" s="2" t="s">
        <v>9</v>
      </c>
      <c r="G9" s="2"/>
      <c r="H9" s="2">
        <v>61</v>
      </c>
      <c r="I9" s="5">
        <v>0.71038693701259104</v>
      </c>
      <c r="J9" s="5">
        <v>0.99999999995379196</v>
      </c>
      <c r="K9" s="7">
        <v>-62.057288491803298</v>
      </c>
      <c r="L9" s="3">
        <v>3.6088918032786903E-2</v>
      </c>
      <c r="M9" s="2">
        <v>61</v>
      </c>
      <c r="N9" s="5">
        <v>0.74650348497583696</v>
      </c>
      <c r="O9" s="5">
        <v>1</v>
      </c>
      <c r="P9" s="7">
        <v>-79.541668429402407</v>
      </c>
      <c r="Q9" s="3">
        <v>4.9769962982548897E-2</v>
      </c>
      <c r="R9" s="2">
        <v>61</v>
      </c>
      <c r="S9" s="5">
        <v>0.43354462492717999</v>
      </c>
      <c r="T9" s="5">
        <v>0.99975878087321901</v>
      </c>
      <c r="U9" s="7">
        <v>-89.663471179270203</v>
      </c>
      <c r="V9" s="3">
        <v>4.4814383923849802E-2</v>
      </c>
      <c r="W9" s="2">
        <v>61</v>
      </c>
      <c r="X9" s="5">
        <v>0.68692159151362497</v>
      </c>
      <c r="Y9" s="5">
        <v>0.999999999535503</v>
      </c>
      <c r="Z9" s="7">
        <v>-11.4318084627181</v>
      </c>
      <c r="AA9" s="3">
        <v>6.8605251189846599E-3</v>
      </c>
      <c r="AB9" s="10">
        <v>61</v>
      </c>
      <c r="AC9" s="11">
        <v>-0.354341030785433</v>
      </c>
      <c r="AD9" s="11">
        <v>2.5411590134823002E-3</v>
      </c>
      <c r="AE9" s="12">
        <v>427.798625066103</v>
      </c>
      <c r="AF9" s="13">
        <v>-0.1613960867266</v>
      </c>
      <c r="AG9" s="10"/>
      <c r="AH9" s="11"/>
      <c r="AI9" s="11"/>
      <c r="AJ9" s="14"/>
      <c r="AK9" s="11"/>
    </row>
    <row r="10" spans="1:37" x14ac:dyDescent="0.25">
      <c r="A10" s="2" t="s">
        <v>22</v>
      </c>
      <c r="B10" s="2" t="s">
        <v>23</v>
      </c>
      <c r="C10" s="3">
        <v>16.309699999999999</v>
      </c>
      <c r="D10" s="3">
        <v>49.634399999999999</v>
      </c>
      <c r="E10" s="2">
        <v>722</v>
      </c>
      <c r="F10" s="2" t="s">
        <v>9</v>
      </c>
      <c r="G10" s="2"/>
      <c r="H10" s="2">
        <v>61</v>
      </c>
      <c r="I10" s="5">
        <v>0.69264517588305996</v>
      </c>
      <c r="J10" s="5">
        <v>0.99999999971372</v>
      </c>
      <c r="K10" s="7">
        <v>-65.422845504124794</v>
      </c>
      <c r="L10" s="3">
        <v>3.6107530565838201E-2</v>
      </c>
      <c r="M10" s="2">
        <v>61</v>
      </c>
      <c r="N10" s="5">
        <v>0.69022472063678897</v>
      </c>
      <c r="O10" s="5">
        <v>0.99999999964755604</v>
      </c>
      <c r="P10" s="7">
        <v>-78.124800634584901</v>
      </c>
      <c r="Q10" s="3">
        <v>4.7238498149127499E-2</v>
      </c>
      <c r="R10" s="2">
        <v>61</v>
      </c>
      <c r="S10" s="5">
        <v>0.43236481950292499</v>
      </c>
      <c r="T10" s="5">
        <v>0.99974907448086103</v>
      </c>
      <c r="U10" s="7">
        <v>-90.160983606557394</v>
      </c>
      <c r="V10" s="3">
        <v>4.3606557377049202E-2</v>
      </c>
      <c r="W10" s="2">
        <v>61</v>
      </c>
      <c r="X10" s="5">
        <v>0.63292989291547297</v>
      </c>
      <c r="Y10" s="5">
        <v>0.99999997790261597</v>
      </c>
      <c r="Z10" s="7">
        <v>-14.0902034050767</v>
      </c>
      <c r="AA10" s="3">
        <v>7.8955309360126905E-3</v>
      </c>
      <c r="AB10" s="10">
        <v>61</v>
      </c>
      <c r="AC10" s="11">
        <v>-0.42897289505682901</v>
      </c>
      <c r="AD10" s="11">
        <v>2.8083960953512898E-4</v>
      </c>
      <c r="AE10" s="12">
        <v>587.18381808566903</v>
      </c>
      <c r="AF10" s="13">
        <v>-0.23141195134849299</v>
      </c>
      <c r="AG10" s="10">
        <v>62</v>
      </c>
      <c r="AH10" s="11">
        <v>8.8424462549532803E-2</v>
      </c>
      <c r="AI10" s="11">
        <v>0.75283114103401405</v>
      </c>
      <c r="AJ10" s="14">
        <v>-319.70939996474601</v>
      </c>
      <c r="AK10" s="11">
        <v>0.47662184281433401</v>
      </c>
    </row>
    <row r="11" spans="1:37" x14ac:dyDescent="0.25">
      <c r="A11" s="2" t="s">
        <v>24</v>
      </c>
      <c r="B11" s="2" t="s">
        <v>25</v>
      </c>
      <c r="C11" s="3">
        <v>16.008600000000001</v>
      </c>
      <c r="D11" s="3">
        <v>49.352800000000002</v>
      </c>
      <c r="E11" s="2">
        <v>452</v>
      </c>
      <c r="F11" s="2" t="s">
        <v>26</v>
      </c>
      <c r="G11" s="2"/>
      <c r="H11" s="2">
        <v>61</v>
      </c>
      <c r="I11" s="5">
        <v>0.71836384491142202</v>
      </c>
      <c r="J11" s="5">
        <v>0.99999999998977096</v>
      </c>
      <c r="K11" s="7">
        <v>-64.948244302220999</v>
      </c>
      <c r="L11" s="3">
        <v>3.6525015071390797E-2</v>
      </c>
      <c r="M11" s="2">
        <v>61</v>
      </c>
      <c r="N11" s="5">
        <v>0.71541321818671899</v>
      </c>
      <c r="O11" s="5">
        <v>0.99999999997914402</v>
      </c>
      <c r="P11" s="7">
        <v>-83.199224748810096</v>
      </c>
      <c r="Q11" s="3">
        <v>5.05309360126917E-2</v>
      </c>
      <c r="R11" s="2">
        <v>61</v>
      </c>
      <c r="S11" s="5">
        <v>0.45995642213457</v>
      </c>
      <c r="T11" s="5">
        <v>0.99990402264090505</v>
      </c>
      <c r="U11" s="7">
        <v>-95.627669487043903</v>
      </c>
      <c r="V11" s="3">
        <v>4.6992596509783199E-2</v>
      </c>
      <c r="W11" s="2">
        <v>61</v>
      </c>
      <c r="X11" s="5">
        <v>0.70588303829312504</v>
      </c>
      <c r="Y11" s="5">
        <v>0.99999999992030097</v>
      </c>
      <c r="Z11" s="7">
        <v>-13.0059891538868</v>
      </c>
      <c r="AA11" s="3">
        <v>7.4782866208355399E-3</v>
      </c>
      <c r="AB11" s="10">
        <v>61</v>
      </c>
      <c r="AC11" s="11">
        <v>-0.308481449449787</v>
      </c>
      <c r="AD11" s="11">
        <v>7.7862455400757999E-3</v>
      </c>
      <c r="AE11" s="12">
        <v>378.01872025383398</v>
      </c>
      <c r="AF11" s="13">
        <v>-0.13241671073506101</v>
      </c>
      <c r="AG11" s="10">
        <v>62</v>
      </c>
      <c r="AH11" s="11">
        <v>0.14633817776775501</v>
      </c>
      <c r="AI11" s="11">
        <v>0.87179992729469502</v>
      </c>
      <c r="AJ11" s="14">
        <v>-935.89873611845701</v>
      </c>
      <c r="AK11" s="11">
        <v>0.75380682934199605</v>
      </c>
    </row>
    <row r="12" spans="1:37" x14ac:dyDescent="0.25">
      <c r="A12" s="2" t="s">
        <v>27</v>
      </c>
      <c r="B12" s="2" t="s">
        <v>28</v>
      </c>
      <c r="C12" s="3">
        <v>13.615278</v>
      </c>
      <c r="D12" s="3">
        <v>49.068333000000003</v>
      </c>
      <c r="E12" s="2">
        <v>1118</v>
      </c>
      <c r="F12" s="2" t="s">
        <v>29</v>
      </c>
      <c r="G12" s="2"/>
      <c r="H12" s="2">
        <v>61</v>
      </c>
      <c r="I12" s="5">
        <v>0.69103589536958998</v>
      </c>
      <c r="J12" s="5">
        <v>0.99999999967108899</v>
      </c>
      <c r="K12" s="7">
        <v>-64.657128049761994</v>
      </c>
      <c r="L12" s="3">
        <v>3.48705986779482E-2</v>
      </c>
      <c r="M12" s="2">
        <v>61</v>
      </c>
      <c r="N12" s="5">
        <v>0.67095871472601198</v>
      </c>
      <c r="O12" s="5">
        <v>0.99999999838482401</v>
      </c>
      <c r="P12" s="7">
        <v>-71.522292437863598</v>
      </c>
      <c r="Q12" s="3">
        <v>4.25991538868324E-2</v>
      </c>
      <c r="R12" s="2">
        <v>61</v>
      </c>
      <c r="S12" s="5">
        <v>0.42293949730754099</v>
      </c>
      <c r="T12" s="5">
        <v>0.99965785047489697</v>
      </c>
      <c r="U12" s="7">
        <v>-84.702228450555296</v>
      </c>
      <c r="V12" s="3">
        <v>4.0679005817027998E-2</v>
      </c>
      <c r="W12" s="2">
        <v>61</v>
      </c>
      <c r="X12" s="5">
        <v>0.606536088831089</v>
      </c>
      <c r="Y12" s="5">
        <v>0.99999988967973397</v>
      </c>
      <c r="Z12" s="7">
        <v>-12.707786200423101</v>
      </c>
      <c r="AA12" s="3">
        <v>6.9587546271813903E-3</v>
      </c>
      <c r="AB12" s="10">
        <v>61</v>
      </c>
      <c r="AC12" s="11">
        <v>-0.23243613319581199</v>
      </c>
      <c r="AD12" s="11">
        <v>3.5725176195856301E-2</v>
      </c>
      <c r="AE12" s="12">
        <v>433.139714436806</v>
      </c>
      <c r="AF12" s="13">
        <v>-0.14923320994183001</v>
      </c>
      <c r="AG12" s="10">
        <v>62</v>
      </c>
      <c r="AH12" s="11">
        <v>0.10637535099032699</v>
      </c>
      <c r="AI12" s="11">
        <v>0.79471554438534298</v>
      </c>
      <c r="AJ12" s="14">
        <v>-280.18377260708598</v>
      </c>
      <c r="AK12" s="11">
        <v>0.38687232756666901</v>
      </c>
    </row>
    <row r="13" spans="1:37" x14ac:dyDescent="0.25">
      <c r="A13" s="2" t="s">
        <v>30</v>
      </c>
      <c r="B13" s="2" t="s">
        <v>31</v>
      </c>
      <c r="C13" s="3">
        <v>14.1289</v>
      </c>
      <c r="D13" s="3">
        <v>49.384399999999999</v>
      </c>
      <c r="E13" s="2">
        <v>433</v>
      </c>
      <c r="F13" s="2" t="s">
        <v>9</v>
      </c>
      <c r="G13" s="2"/>
      <c r="H13" s="2">
        <v>61</v>
      </c>
      <c r="I13" s="5">
        <v>0.63333235052480397</v>
      </c>
      <c r="J13" s="5">
        <v>0.99999997846351696</v>
      </c>
      <c r="K13" s="7">
        <v>-49.6642631069275</v>
      </c>
      <c r="L13" s="3">
        <v>2.9037165626652602E-2</v>
      </c>
      <c r="M13" s="2">
        <v>61</v>
      </c>
      <c r="N13" s="5">
        <v>0.62042469520521204</v>
      </c>
      <c r="O13" s="5">
        <v>0.99999995176831802</v>
      </c>
      <c r="P13" s="7">
        <v>-53.552248016922299</v>
      </c>
      <c r="Q13" s="3">
        <v>3.5674775251189797E-2</v>
      </c>
      <c r="R13" s="2">
        <v>61</v>
      </c>
      <c r="S13" s="5">
        <v>0.43958312307567798</v>
      </c>
      <c r="T13" s="5">
        <v>0.99980332745439005</v>
      </c>
      <c r="U13" s="7">
        <v>-95.095687466948704</v>
      </c>
      <c r="V13" s="3">
        <v>4.7088841882601797E-2</v>
      </c>
      <c r="W13" s="2">
        <v>58</v>
      </c>
      <c r="X13" s="5">
        <v>0.62942981632741302</v>
      </c>
      <c r="Y13" s="5">
        <v>0.99999993966979694</v>
      </c>
      <c r="Z13" s="7">
        <v>-9.2487007836040007</v>
      </c>
      <c r="AA13" s="3">
        <v>5.5652406574056004E-3</v>
      </c>
      <c r="AB13" s="10">
        <v>58</v>
      </c>
      <c r="AC13" s="11">
        <v>-0.41886234943353501</v>
      </c>
      <c r="AD13" s="11">
        <v>5.33189572940981E-4</v>
      </c>
      <c r="AE13" s="12">
        <v>475.67809814427397</v>
      </c>
      <c r="AF13" s="13">
        <v>-0.18279389852956701</v>
      </c>
      <c r="AG13" s="10">
        <v>62</v>
      </c>
      <c r="AH13" s="11">
        <v>0.26998747044041699</v>
      </c>
      <c r="AI13" s="11">
        <v>0.98308966800907605</v>
      </c>
      <c r="AJ13" s="14">
        <v>-1607.2727764850999</v>
      </c>
      <c r="AK13" s="11">
        <v>1.0795341341190099</v>
      </c>
    </row>
    <row r="14" spans="1:37" x14ac:dyDescent="0.25">
      <c r="A14" s="2" t="s">
        <v>32</v>
      </c>
      <c r="B14" s="2" t="s">
        <v>33</v>
      </c>
      <c r="C14" s="3">
        <v>14.9575</v>
      </c>
      <c r="D14" s="3">
        <v>49.1556</v>
      </c>
      <c r="E14" s="2">
        <v>524</v>
      </c>
      <c r="F14" s="2" t="s">
        <v>9</v>
      </c>
      <c r="G14" s="2"/>
      <c r="H14" s="2">
        <v>61</v>
      </c>
      <c r="I14" s="5">
        <v>0.72481594345577804</v>
      </c>
      <c r="J14" s="5">
        <v>1</v>
      </c>
      <c r="K14" s="7">
        <v>-63.351359739079903</v>
      </c>
      <c r="L14" s="3">
        <v>3.5674327128503401E-2</v>
      </c>
      <c r="M14" s="2">
        <v>61</v>
      </c>
      <c r="N14" s="5">
        <v>0.69483292289350596</v>
      </c>
      <c r="O14" s="5">
        <v>0.99999999976391996</v>
      </c>
      <c r="P14" s="7">
        <v>-70.613187202538299</v>
      </c>
      <c r="Q14" s="3">
        <v>4.3996298254891597E-2</v>
      </c>
      <c r="R14" s="2">
        <v>61</v>
      </c>
      <c r="S14" s="5">
        <v>0.42792022594322798</v>
      </c>
      <c r="T14" s="5">
        <v>0.99970923956821101</v>
      </c>
      <c r="U14" s="7">
        <v>-91.118786356425204</v>
      </c>
      <c r="V14" s="3">
        <v>4.4814912744579598E-2</v>
      </c>
      <c r="W14" s="2">
        <v>58</v>
      </c>
      <c r="X14" s="5">
        <v>0.69475027606518902</v>
      </c>
      <c r="Y14" s="5">
        <v>0.99999999927446204</v>
      </c>
      <c r="Z14" s="7">
        <v>-12.1667277378295</v>
      </c>
      <c r="AA14" s="3">
        <v>7.0038323777681499E-3</v>
      </c>
      <c r="AB14" s="10">
        <v>58</v>
      </c>
      <c r="AC14" s="11">
        <v>-0.146872425293678</v>
      </c>
      <c r="AD14" s="11">
        <v>0.13562751274166099</v>
      </c>
      <c r="AE14" s="12">
        <v>246.40446735819</v>
      </c>
      <c r="AF14" s="13">
        <v>-6.63301078461975E-2</v>
      </c>
      <c r="AG14" s="10">
        <v>62</v>
      </c>
      <c r="AH14" s="11">
        <v>0.67401347839672698</v>
      </c>
      <c r="AI14" s="11">
        <v>0.99999999904046399</v>
      </c>
      <c r="AJ14" s="14">
        <v>-9822.5000828485809</v>
      </c>
      <c r="AK14" s="11">
        <v>5.1798306766387201</v>
      </c>
    </row>
    <row r="15" spans="1:37" x14ac:dyDescent="0.25">
      <c r="A15" s="2" t="s">
        <v>34</v>
      </c>
      <c r="B15" s="2" t="s">
        <v>35</v>
      </c>
      <c r="C15" s="3">
        <v>14.703239999999999</v>
      </c>
      <c r="D15" s="3">
        <v>49.405270000000002</v>
      </c>
      <c r="E15" s="2">
        <v>467</v>
      </c>
      <c r="F15" s="2" t="s">
        <v>26</v>
      </c>
      <c r="G15" s="2"/>
      <c r="H15" s="2">
        <v>61</v>
      </c>
      <c r="I15" s="5">
        <v>0.61671878237081601</v>
      </c>
      <c r="J15" s="5">
        <v>0.99999993961548905</v>
      </c>
      <c r="K15" s="7">
        <v>-50.905800801374902</v>
      </c>
      <c r="L15" s="3">
        <v>2.96033238498149E-2</v>
      </c>
      <c r="M15" s="2">
        <v>61</v>
      </c>
      <c r="N15" s="5">
        <v>0.60757540202706395</v>
      </c>
      <c r="O15" s="5">
        <v>0.99999989616026996</v>
      </c>
      <c r="P15" s="7">
        <v>-57.3519978847171</v>
      </c>
      <c r="Q15" s="3">
        <v>3.7587519830777398E-2</v>
      </c>
      <c r="R15" s="2">
        <v>61</v>
      </c>
      <c r="S15" s="5">
        <v>0.39590274933332098</v>
      </c>
      <c r="T15" s="5">
        <v>0.99920641951623901</v>
      </c>
      <c r="U15" s="7">
        <v>-86.061112109994696</v>
      </c>
      <c r="V15" s="3">
        <v>4.2402432575357002E-2</v>
      </c>
      <c r="W15" s="2">
        <v>60</v>
      </c>
      <c r="X15" s="5">
        <v>0.517038894576203</v>
      </c>
      <c r="Y15" s="5">
        <v>0.99998830120969895</v>
      </c>
      <c r="Z15" s="7">
        <v>-6.7071373741045903</v>
      </c>
      <c r="AA15" s="3">
        <v>4.3003490864859401E-3</v>
      </c>
      <c r="AB15" s="10">
        <v>60</v>
      </c>
      <c r="AC15" s="11">
        <v>-0.20549564282764499</v>
      </c>
      <c r="AD15" s="11">
        <v>5.7612045302015497E-2</v>
      </c>
      <c r="AE15" s="12">
        <v>299.85999939456798</v>
      </c>
      <c r="AF15" s="13">
        <v>-9.3974026974739805E-2</v>
      </c>
      <c r="AG15" s="10">
        <v>62</v>
      </c>
      <c r="AH15" s="11">
        <v>0.61377209212239203</v>
      </c>
      <c r="AI15" s="11">
        <v>0.99999994354924504</v>
      </c>
      <c r="AJ15" s="14">
        <v>-5331.9420994183001</v>
      </c>
      <c r="AK15" s="11">
        <v>2.9347258442245199</v>
      </c>
    </row>
    <row r="16" spans="1:37" x14ac:dyDescent="0.25">
      <c r="A16" s="2" t="s">
        <v>36</v>
      </c>
      <c r="B16" s="2" t="s">
        <v>37</v>
      </c>
      <c r="C16" s="3">
        <v>14.314399999999999</v>
      </c>
      <c r="D16" s="3">
        <v>48.6175</v>
      </c>
      <c r="E16" s="2">
        <v>559</v>
      </c>
      <c r="F16" s="2" t="s">
        <v>26</v>
      </c>
      <c r="G16" s="2" t="s">
        <v>38</v>
      </c>
      <c r="H16" s="2">
        <v>61</v>
      </c>
      <c r="I16" s="5">
        <v>0.62463865901730098</v>
      </c>
      <c r="J16" s="5">
        <v>0.99999996277857095</v>
      </c>
      <c r="K16" s="7">
        <v>-48.943058875198297</v>
      </c>
      <c r="L16" s="3">
        <v>2.8011532522474899E-2</v>
      </c>
      <c r="M16" s="2">
        <v>61</v>
      </c>
      <c r="N16" s="5">
        <v>0.698586580606813</v>
      </c>
      <c r="O16" s="5">
        <v>0.99999999983265397</v>
      </c>
      <c r="P16" s="7">
        <v>-62.7679518773136</v>
      </c>
      <c r="Q16" s="3">
        <v>3.9501322051824397E-2</v>
      </c>
      <c r="R16" s="2">
        <v>61</v>
      </c>
      <c r="S16" s="5">
        <v>0.412747954530368</v>
      </c>
      <c r="T16" s="5">
        <v>0.999526282239389</v>
      </c>
      <c r="U16" s="7">
        <v>-87.057542570068705</v>
      </c>
      <c r="V16" s="3">
        <v>4.2571655208884202E-2</v>
      </c>
      <c r="W16" s="2">
        <v>60</v>
      </c>
      <c r="X16" s="5">
        <v>0.66674273547226803</v>
      </c>
      <c r="Y16" s="5">
        <v>0.99999999698328801</v>
      </c>
      <c r="Z16" s="7">
        <v>-9.3322963703060005</v>
      </c>
      <c r="AA16" s="3">
        <v>5.4655612661205699E-3</v>
      </c>
      <c r="AB16" s="10">
        <v>60</v>
      </c>
      <c r="AC16" s="11">
        <v>-0.32614159231809903</v>
      </c>
      <c r="AD16" s="11">
        <v>5.4938260743998702E-3</v>
      </c>
      <c r="AE16" s="12">
        <v>418.42590100352902</v>
      </c>
      <c r="AF16" s="13">
        <v>-0.15329511375798699</v>
      </c>
      <c r="AG16" s="10">
        <v>62</v>
      </c>
      <c r="AH16" s="11">
        <v>-0.326213337162997</v>
      </c>
      <c r="AI16" s="11">
        <v>4.8332475822620603E-3</v>
      </c>
      <c r="AJ16" s="14">
        <v>3118.8598646218902</v>
      </c>
      <c r="AK16" s="11">
        <v>-1.36016212132658</v>
      </c>
    </row>
    <row r="17" spans="1:37" x14ac:dyDescent="0.25">
      <c r="A17" s="2" t="s">
        <v>39</v>
      </c>
      <c r="B17" s="2" t="s">
        <v>40</v>
      </c>
      <c r="C17" s="3">
        <v>15.838452</v>
      </c>
      <c r="D17" s="3">
        <v>50.177649000000002</v>
      </c>
      <c r="E17" s="2">
        <v>278</v>
      </c>
      <c r="F17" s="2" t="s">
        <v>9</v>
      </c>
      <c r="G17" s="2"/>
      <c r="H17" s="2">
        <v>61</v>
      </c>
      <c r="I17" s="5">
        <v>0.69656038702244105</v>
      </c>
      <c r="J17" s="5">
        <v>0.99999999979803</v>
      </c>
      <c r="K17" s="7">
        <v>-62.083822987519802</v>
      </c>
      <c r="L17" s="3">
        <v>3.5750671285034397E-2</v>
      </c>
      <c r="M17" s="2">
        <v>61</v>
      </c>
      <c r="N17" s="5">
        <v>0.67653172189066402</v>
      </c>
      <c r="O17" s="5">
        <v>0.99999999894037295</v>
      </c>
      <c r="P17" s="7">
        <v>-73.304099947117905</v>
      </c>
      <c r="Q17" s="3">
        <v>4.6178212585933402E-2</v>
      </c>
      <c r="R17" s="2">
        <v>61</v>
      </c>
      <c r="S17" s="5">
        <v>0.43167191195851901</v>
      </c>
      <c r="T17" s="5">
        <v>0.99974320985381904</v>
      </c>
      <c r="U17" s="7">
        <v>-93.232554204124796</v>
      </c>
      <c r="V17" s="3">
        <v>4.6430460074034903E-2</v>
      </c>
      <c r="W17" s="2">
        <v>61</v>
      </c>
      <c r="X17" s="5">
        <v>0.63646162431186204</v>
      </c>
      <c r="Y17" s="5">
        <v>0.99999998238875898</v>
      </c>
      <c r="Z17" s="7">
        <v>-10.9620555499736</v>
      </c>
      <c r="AA17" s="3">
        <v>6.5635563194077198E-3</v>
      </c>
      <c r="AB17" s="10">
        <v>61</v>
      </c>
      <c r="AC17" s="11">
        <v>-0.33644490219668199</v>
      </c>
      <c r="AD17" s="11">
        <v>4.0111627161846502E-3</v>
      </c>
      <c r="AE17" s="12">
        <v>391.65795875198302</v>
      </c>
      <c r="AF17" s="13">
        <v>-0.14130089899524101</v>
      </c>
      <c r="AG17" s="10">
        <v>62</v>
      </c>
      <c r="AH17" s="11">
        <v>0.57437931261656805</v>
      </c>
      <c r="AI17" s="11">
        <v>0.99999947332487205</v>
      </c>
      <c r="AJ17" s="14">
        <v>-5651.9749700334896</v>
      </c>
      <c r="AK17" s="11">
        <v>3.2187415073909</v>
      </c>
    </row>
    <row r="18" spans="1:37" x14ac:dyDescent="0.25">
      <c r="A18" s="2" t="s">
        <v>41</v>
      </c>
      <c r="B18" s="2" t="s">
        <v>42</v>
      </c>
      <c r="C18" s="3">
        <v>16.034167</v>
      </c>
      <c r="D18" s="3">
        <v>49.734999999999999</v>
      </c>
      <c r="E18" s="2">
        <v>734</v>
      </c>
      <c r="F18" s="2" t="s">
        <v>9</v>
      </c>
      <c r="G18" s="2"/>
      <c r="H18" s="2">
        <v>61</v>
      </c>
      <c r="I18" s="5">
        <v>0.72510383783714305</v>
      </c>
      <c r="J18" s="5">
        <v>1</v>
      </c>
      <c r="K18" s="7">
        <v>-70.046592152829206</v>
      </c>
      <c r="L18" s="3">
        <v>3.83737852987837E-2</v>
      </c>
      <c r="M18" s="2">
        <v>61</v>
      </c>
      <c r="N18" s="5">
        <v>0.70817056976079196</v>
      </c>
      <c r="O18" s="5">
        <v>0.99999999993883204</v>
      </c>
      <c r="P18" s="7">
        <v>-84.552401374933893</v>
      </c>
      <c r="Q18" s="3">
        <v>5.0333685880486499E-2</v>
      </c>
      <c r="R18" s="2">
        <v>61</v>
      </c>
      <c r="S18" s="5">
        <v>0.47070288791681703</v>
      </c>
      <c r="T18" s="5">
        <v>0.99993546593918703</v>
      </c>
      <c r="U18" s="7">
        <v>-96.065902696985702</v>
      </c>
      <c r="V18" s="3">
        <v>4.6632469592808E-2</v>
      </c>
      <c r="W18" s="2">
        <v>61</v>
      </c>
      <c r="X18" s="5">
        <v>0.68321025047535</v>
      </c>
      <c r="Y18" s="5">
        <v>0.99999999937214401</v>
      </c>
      <c r="Z18" s="7">
        <v>-15.5221398186145</v>
      </c>
      <c r="AA18" s="3">
        <v>8.58728556319408E-3</v>
      </c>
      <c r="AB18" s="10">
        <v>61</v>
      </c>
      <c r="AC18" s="11">
        <v>-0.42995993198530003</v>
      </c>
      <c r="AD18" s="11">
        <v>2.71817339701072E-4</v>
      </c>
      <c r="AE18" s="12">
        <v>637.93966155473299</v>
      </c>
      <c r="AF18" s="13">
        <v>-0.25695399259650997</v>
      </c>
      <c r="AG18" s="10">
        <v>62</v>
      </c>
      <c r="AH18" s="11">
        <v>0.49833242278599599</v>
      </c>
      <c r="AI18" s="11">
        <v>0.999981202953099</v>
      </c>
      <c r="AJ18" s="14">
        <v>-4083.01012286268</v>
      </c>
      <c r="AK18" s="11">
        <v>2.3647671929691998</v>
      </c>
    </row>
    <row r="19" spans="1:37" x14ac:dyDescent="0.25">
      <c r="A19" s="2" t="s">
        <v>43</v>
      </c>
      <c r="B19" s="2" t="s">
        <v>44</v>
      </c>
      <c r="C19" s="3">
        <v>13.303016</v>
      </c>
      <c r="D19" s="3">
        <v>49.390419999999999</v>
      </c>
      <c r="E19" s="2">
        <v>421</v>
      </c>
      <c r="F19" s="2" t="s">
        <v>26</v>
      </c>
      <c r="G19" s="2"/>
      <c r="H19" s="2">
        <v>61</v>
      </c>
      <c r="I19" s="5">
        <v>0.68550046632606898</v>
      </c>
      <c r="J19" s="5">
        <v>0.99999999947815998</v>
      </c>
      <c r="K19" s="7">
        <v>-57.847170819249101</v>
      </c>
      <c r="L19" s="3">
        <v>3.3320887995769398E-2</v>
      </c>
      <c r="M19" s="2">
        <v>61</v>
      </c>
      <c r="N19" s="5">
        <v>0.623314488596451</v>
      </c>
      <c r="O19" s="5">
        <v>0.99999995960397403</v>
      </c>
      <c r="P19" s="7">
        <v>-57.508170280275003</v>
      </c>
      <c r="Q19" s="3">
        <v>3.7794817556848201E-2</v>
      </c>
      <c r="R19" s="2">
        <v>61</v>
      </c>
      <c r="S19" s="5">
        <v>0.47142784509525298</v>
      </c>
      <c r="T19" s="5">
        <v>0.99993720088860605</v>
      </c>
      <c r="U19" s="7">
        <v>-102.853531464833</v>
      </c>
      <c r="V19" s="3">
        <v>5.1225806451612899E-2</v>
      </c>
      <c r="W19" s="2">
        <v>59</v>
      </c>
      <c r="X19" s="5">
        <v>0.62594620369382004</v>
      </c>
      <c r="Y19" s="5">
        <v>0.99999994262720204</v>
      </c>
      <c r="Z19" s="7">
        <v>-10.1114359225343</v>
      </c>
      <c r="AA19" s="3">
        <v>6.0336230292952599E-3</v>
      </c>
      <c r="AB19" s="10">
        <v>59</v>
      </c>
      <c r="AC19" s="11">
        <v>-0.29564719410428503</v>
      </c>
      <c r="AD19" s="11">
        <v>1.1500990640030699E-2</v>
      </c>
      <c r="AE19" s="12">
        <v>375.855941918577</v>
      </c>
      <c r="AF19" s="13">
        <v>-0.132332285220882</v>
      </c>
      <c r="AG19" s="10">
        <v>62</v>
      </c>
      <c r="AH19" s="11">
        <v>0.52056015106046705</v>
      </c>
      <c r="AI19" s="11">
        <v>0.99999278064092201</v>
      </c>
      <c r="AJ19" s="14">
        <v>-5992.6800909571703</v>
      </c>
      <c r="AK19" s="11">
        <v>3.2455072901714899</v>
      </c>
    </row>
    <row r="20" spans="1:37" x14ac:dyDescent="0.25">
      <c r="A20" s="2" t="s">
        <v>45</v>
      </c>
      <c r="B20" s="2" t="s">
        <v>46</v>
      </c>
      <c r="C20" s="3">
        <v>13.494007</v>
      </c>
      <c r="D20" s="3">
        <v>49.981822999999999</v>
      </c>
      <c r="E20" s="2">
        <v>449</v>
      </c>
      <c r="F20" s="2" t="s">
        <v>26</v>
      </c>
      <c r="G20" s="2"/>
      <c r="H20" s="2">
        <v>61</v>
      </c>
      <c r="I20" s="5">
        <v>0.73994248608538604</v>
      </c>
      <c r="J20" s="5">
        <v>1</v>
      </c>
      <c r="K20" s="7">
        <v>-71.116479747329507</v>
      </c>
      <c r="L20" s="3">
        <v>3.9802421047065002E-2</v>
      </c>
      <c r="M20" s="2">
        <v>61</v>
      </c>
      <c r="N20" s="5">
        <v>0.73184966695127596</v>
      </c>
      <c r="O20" s="5">
        <v>1</v>
      </c>
      <c r="P20" s="7">
        <v>-84.942544685351606</v>
      </c>
      <c r="Q20" s="3">
        <v>5.1492332099418302E-2</v>
      </c>
      <c r="R20" s="2">
        <v>61</v>
      </c>
      <c r="S20" s="5">
        <v>0.46497395912580303</v>
      </c>
      <c r="T20" s="5">
        <v>0.99992012810816</v>
      </c>
      <c r="U20" s="7">
        <v>-100.67698677948199</v>
      </c>
      <c r="V20" s="3">
        <v>4.9831835007932299E-2</v>
      </c>
      <c r="W20" s="2">
        <v>57</v>
      </c>
      <c r="X20" s="5">
        <v>0.675343344142326</v>
      </c>
      <c r="Y20" s="5">
        <v>0.99999999587988597</v>
      </c>
      <c r="Z20" s="7">
        <v>-14.2778406545655</v>
      </c>
      <c r="AA20" s="3">
        <v>8.1348035447529003E-3</v>
      </c>
      <c r="AB20" s="10">
        <v>57</v>
      </c>
      <c r="AC20" s="11">
        <v>-0.44739328757371599</v>
      </c>
      <c r="AD20" s="11">
        <v>2.42189007983988E-4</v>
      </c>
      <c r="AE20" s="12">
        <v>609.83424956874296</v>
      </c>
      <c r="AF20" s="13">
        <v>-0.24786705731713801</v>
      </c>
      <c r="AG20" s="10">
        <v>62</v>
      </c>
      <c r="AH20" s="11">
        <v>0.14447972436011999</v>
      </c>
      <c r="AI20" s="11">
        <v>0.86872257564184796</v>
      </c>
      <c r="AJ20" s="14">
        <v>-1084.6760698043399</v>
      </c>
      <c r="AK20" s="11">
        <v>0.82017519075319201</v>
      </c>
    </row>
    <row r="21" spans="1:37" x14ac:dyDescent="0.25">
      <c r="A21" s="2" t="s">
        <v>47</v>
      </c>
      <c r="B21" s="2" t="s">
        <v>48</v>
      </c>
      <c r="C21" s="3">
        <v>12.678056</v>
      </c>
      <c r="D21" s="3">
        <v>49.669443999999999</v>
      </c>
      <c r="E21" s="2">
        <v>743</v>
      </c>
      <c r="F21" s="2" t="s">
        <v>29</v>
      </c>
      <c r="G21" s="2"/>
      <c r="H21" s="2">
        <v>61</v>
      </c>
      <c r="I21" s="5">
        <v>0.69385307593685197</v>
      </c>
      <c r="J21" s="5">
        <v>0.999999999742468</v>
      </c>
      <c r="K21" s="7">
        <v>-65.935772941618197</v>
      </c>
      <c r="L21" s="3">
        <v>3.6342035219460597E-2</v>
      </c>
      <c r="M21" s="2">
        <v>61</v>
      </c>
      <c r="N21" s="5">
        <v>0.64418302611617295</v>
      </c>
      <c r="O21" s="5">
        <v>0.99999998938844703</v>
      </c>
      <c r="P21" s="7">
        <v>-71.081171866737193</v>
      </c>
      <c r="Q21" s="3">
        <v>4.3530407191961898E-2</v>
      </c>
      <c r="R21" s="2">
        <v>61</v>
      </c>
      <c r="S21" s="5">
        <v>0.47949337645275902</v>
      </c>
      <c r="T21" s="5">
        <v>0.99995381767250402</v>
      </c>
      <c r="U21" s="7">
        <v>-97.748733474352207</v>
      </c>
      <c r="V21" s="3">
        <v>4.7617662612374399E-2</v>
      </c>
      <c r="W21" s="2">
        <v>61</v>
      </c>
      <c r="X21" s="5">
        <v>0.63529473503200595</v>
      </c>
      <c r="Y21" s="5">
        <v>0.99999998101140697</v>
      </c>
      <c r="Z21" s="7">
        <v>-13.224416510312</v>
      </c>
      <c r="AA21" s="3">
        <v>7.4315764145954496E-3</v>
      </c>
      <c r="AB21" s="10">
        <v>61</v>
      </c>
      <c r="AC21" s="11">
        <v>-0.31995760607998303</v>
      </c>
      <c r="AD21" s="11">
        <v>5.9734010678452699E-3</v>
      </c>
      <c r="AE21" s="12">
        <v>465.41110523532501</v>
      </c>
      <c r="AF21" s="13">
        <v>-0.172078265468006</v>
      </c>
      <c r="AG21" s="10">
        <v>62</v>
      </c>
      <c r="AH21" s="11">
        <v>0.159565559483238</v>
      </c>
      <c r="AI21" s="11">
        <v>0.89229138946017295</v>
      </c>
      <c r="AJ21" s="14">
        <v>-960.30740384276305</v>
      </c>
      <c r="AK21" s="11">
        <v>0.76449102263856294</v>
      </c>
    </row>
    <row r="22" spans="1:37" x14ac:dyDescent="0.25">
      <c r="A22" s="2" t="s">
        <v>49</v>
      </c>
      <c r="B22" s="2" t="s">
        <v>50</v>
      </c>
      <c r="C22" s="3">
        <v>12.391389</v>
      </c>
      <c r="D22" s="3">
        <v>50.068333000000003</v>
      </c>
      <c r="E22" s="2">
        <v>483</v>
      </c>
      <c r="F22" s="2" t="s">
        <v>9</v>
      </c>
      <c r="G22" s="2"/>
      <c r="H22" s="2">
        <v>61</v>
      </c>
      <c r="I22" s="5">
        <v>0.69303076969696997</v>
      </c>
      <c r="J22" s="5">
        <v>0.99999999972318598</v>
      </c>
      <c r="K22" s="7">
        <v>-61.889128074828101</v>
      </c>
      <c r="L22" s="3">
        <v>3.4985083289264897E-2</v>
      </c>
      <c r="M22" s="2">
        <v>61</v>
      </c>
      <c r="N22" s="5">
        <v>0.704248246457852</v>
      </c>
      <c r="O22" s="5">
        <v>0.99999999990481103</v>
      </c>
      <c r="P22" s="7">
        <v>-71.843074563722894</v>
      </c>
      <c r="Q22" s="3">
        <v>4.4523532522474901E-2</v>
      </c>
      <c r="R22" s="2">
        <v>61</v>
      </c>
      <c r="S22" s="5">
        <v>0.43347346915600898</v>
      </c>
      <c r="T22" s="5">
        <v>0.99975820527623804</v>
      </c>
      <c r="U22" s="7">
        <v>-92.678553675304101</v>
      </c>
      <c r="V22" s="3">
        <v>4.5835536753040702E-2</v>
      </c>
      <c r="W22" s="2">
        <v>61</v>
      </c>
      <c r="X22" s="5">
        <v>0.67402951781172504</v>
      </c>
      <c r="Y22" s="5">
        <v>0.99999999871761502</v>
      </c>
      <c r="Z22" s="7">
        <v>-12.6953347107351</v>
      </c>
      <c r="AA22" s="3">
        <v>7.2670851401374897E-3</v>
      </c>
      <c r="AB22" s="10">
        <v>61</v>
      </c>
      <c r="AC22" s="11">
        <v>-0.30754661525610999</v>
      </c>
      <c r="AD22" s="11">
        <v>7.9527636425933794E-3</v>
      </c>
      <c r="AE22" s="12">
        <v>418.23765203596002</v>
      </c>
      <c r="AF22" s="13">
        <v>-0.15198307773664699</v>
      </c>
      <c r="AG22" s="10">
        <v>62</v>
      </c>
      <c r="AH22" s="11">
        <v>0.44114312047329002</v>
      </c>
      <c r="AI22" s="11">
        <v>0.99983391782530195</v>
      </c>
      <c r="AJ22" s="14">
        <v>-3604.16712656443</v>
      </c>
      <c r="AK22" s="11">
        <v>2.1093216237314598</v>
      </c>
    </row>
    <row r="23" spans="1:37" x14ac:dyDescent="0.25">
      <c r="A23" s="2" t="s">
        <v>51</v>
      </c>
      <c r="B23" s="2" t="s">
        <v>52</v>
      </c>
      <c r="C23" s="3">
        <v>17.541944000000001</v>
      </c>
      <c r="D23" s="3">
        <v>49.777222000000002</v>
      </c>
      <c r="E23" s="2">
        <v>748</v>
      </c>
      <c r="F23" s="2" t="s">
        <v>29</v>
      </c>
      <c r="G23" s="2"/>
      <c r="H23" s="2">
        <v>61</v>
      </c>
      <c r="I23" s="5">
        <v>0.67995004992567099</v>
      </c>
      <c r="J23" s="5">
        <v>0.99999999918715299</v>
      </c>
      <c r="K23" s="7">
        <v>-67.457247057482803</v>
      </c>
      <c r="L23" s="3">
        <v>3.6928261607614997E-2</v>
      </c>
      <c r="M23" s="2">
        <v>61</v>
      </c>
      <c r="N23" s="5">
        <v>0.67338774543239199</v>
      </c>
      <c r="O23" s="5">
        <v>0.99999999865385503</v>
      </c>
      <c r="P23" s="7">
        <v>-74.921776308831298</v>
      </c>
      <c r="Q23" s="3">
        <v>4.5462189317821297E-2</v>
      </c>
      <c r="R23" s="2">
        <v>61</v>
      </c>
      <c r="S23" s="5">
        <v>0.44840169110776001</v>
      </c>
      <c r="T23" s="5">
        <v>0.99985503364732198</v>
      </c>
      <c r="U23" s="7">
        <v>-95.700848228450596</v>
      </c>
      <c r="V23" s="3">
        <v>4.6125859333685897E-2</v>
      </c>
      <c r="W23" s="2">
        <v>60</v>
      </c>
      <c r="X23" s="5">
        <v>0.63189053194096101</v>
      </c>
      <c r="Y23" s="5">
        <v>0.99999996925632395</v>
      </c>
      <c r="Z23" s="7">
        <v>-14.182174005252699</v>
      </c>
      <c r="AA23" s="3">
        <v>7.9186263537240897E-3</v>
      </c>
      <c r="AB23" s="10">
        <v>60</v>
      </c>
      <c r="AC23" s="11">
        <v>-0.41539768194405802</v>
      </c>
      <c r="AD23" s="11">
        <v>4.8260305807633E-4</v>
      </c>
      <c r="AE23" s="12">
        <v>585.208354642681</v>
      </c>
      <c r="AF23" s="13">
        <v>-0.22992524575782899</v>
      </c>
      <c r="AG23" s="10">
        <v>62</v>
      </c>
      <c r="AH23" s="11">
        <v>0.33660503580537898</v>
      </c>
      <c r="AI23" s="11">
        <v>0.99626399144549904</v>
      </c>
      <c r="AJ23" s="14">
        <v>-2325.9160863740499</v>
      </c>
      <c r="AK23" s="11">
        <v>1.45940215557402</v>
      </c>
    </row>
    <row r="24" spans="1:37" x14ac:dyDescent="0.25">
      <c r="A24" s="2" t="s">
        <v>53</v>
      </c>
      <c r="B24" s="2" t="s">
        <v>54</v>
      </c>
      <c r="C24" s="3">
        <v>18.447500000000002</v>
      </c>
      <c r="D24" s="3">
        <v>49.546111000000003</v>
      </c>
      <c r="E24" s="2">
        <v>1322</v>
      </c>
      <c r="F24" s="2" t="s">
        <v>29</v>
      </c>
      <c r="G24" s="2"/>
      <c r="H24" s="2">
        <v>61</v>
      </c>
      <c r="I24" s="5">
        <v>0.683374908558811</v>
      </c>
      <c r="J24" s="5">
        <v>0.99999999938037398</v>
      </c>
      <c r="K24" s="7">
        <v>-65.078160998836594</v>
      </c>
      <c r="L24" s="3">
        <v>3.4280196086726597E-2</v>
      </c>
      <c r="M24" s="2">
        <v>61</v>
      </c>
      <c r="N24" s="5">
        <v>0.68434032527655997</v>
      </c>
      <c r="O24" s="5">
        <v>0.99999999942668205</v>
      </c>
      <c r="P24" s="7">
        <v>-82.909722897937598</v>
      </c>
      <c r="Q24" s="3">
        <v>4.7702802749867802E-2</v>
      </c>
      <c r="R24" s="2">
        <v>61</v>
      </c>
      <c r="S24" s="5">
        <v>0.44050162253828601</v>
      </c>
      <c r="T24" s="5">
        <v>0.999809404680985</v>
      </c>
      <c r="U24" s="7">
        <v>-85.480713907985205</v>
      </c>
      <c r="V24" s="3">
        <v>4.0031729243786403E-2</v>
      </c>
      <c r="W24" s="2">
        <v>60</v>
      </c>
      <c r="X24" s="5">
        <v>0.62097268024962105</v>
      </c>
      <c r="Y24" s="5">
        <v>0.99999993997696002</v>
      </c>
      <c r="Z24" s="7">
        <v>-14.01466293545</v>
      </c>
      <c r="AA24" s="3">
        <v>7.5050070421965502E-3</v>
      </c>
      <c r="AB24" s="10">
        <v>60</v>
      </c>
      <c r="AC24" s="11">
        <v>-0.37523189840937599</v>
      </c>
      <c r="AD24" s="11">
        <v>1.5676168482443599E-3</v>
      </c>
      <c r="AE24" s="12">
        <v>677.79856711298703</v>
      </c>
      <c r="AF24" s="13">
        <v>-0.266917675059479</v>
      </c>
      <c r="AG24" s="10">
        <v>62</v>
      </c>
      <c r="AH24" s="11">
        <v>0.47290676290713302</v>
      </c>
      <c r="AI24" s="11">
        <v>0.99994806504010703</v>
      </c>
      <c r="AJ24" s="14">
        <v>-2999.3795884012002</v>
      </c>
      <c r="AK24" s="11">
        <v>1.7440563319986899</v>
      </c>
    </row>
    <row r="25" spans="1:37" x14ac:dyDescent="0.25">
      <c r="A25" s="2" t="s">
        <v>55</v>
      </c>
      <c r="B25" s="2" t="s">
        <v>56</v>
      </c>
      <c r="C25" s="3">
        <v>18.112777999999999</v>
      </c>
      <c r="D25" s="3">
        <v>49.691943999999999</v>
      </c>
      <c r="E25" s="2">
        <v>253</v>
      </c>
      <c r="F25" s="2" t="s">
        <v>9</v>
      </c>
      <c r="G25" s="2"/>
      <c r="H25" s="2">
        <v>61</v>
      </c>
      <c r="I25" s="5">
        <v>0.67997942694886804</v>
      </c>
      <c r="J25" s="5">
        <v>0.99999999918902205</v>
      </c>
      <c r="K25" s="7">
        <v>-64.768536806451607</v>
      </c>
      <c r="L25" s="3">
        <v>3.6960717080909603E-2</v>
      </c>
      <c r="M25" s="2">
        <v>61</v>
      </c>
      <c r="N25" s="5">
        <v>0.72156509071107799</v>
      </c>
      <c r="O25" s="5">
        <v>0.99999999999866196</v>
      </c>
      <c r="P25" s="7">
        <v>-78.735075621364302</v>
      </c>
      <c r="Q25" s="3">
        <v>4.8729772607086198E-2</v>
      </c>
      <c r="R25" s="2">
        <v>61</v>
      </c>
      <c r="S25" s="5">
        <v>0.38979084928966901</v>
      </c>
      <c r="T25" s="5">
        <v>0.99904926368857006</v>
      </c>
      <c r="U25" s="7">
        <v>-95.066222104706497</v>
      </c>
      <c r="V25" s="3">
        <v>4.7179270227392898E-2</v>
      </c>
      <c r="W25" s="2">
        <v>58</v>
      </c>
      <c r="X25" s="5">
        <v>0.71729116176025498</v>
      </c>
      <c r="Y25" s="5">
        <v>0.99999999988101096</v>
      </c>
      <c r="Z25" s="7">
        <v>-13.428167169852999</v>
      </c>
      <c r="AA25" s="3">
        <v>7.7648290320332597E-3</v>
      </c>
      <c r="AB25" s="10">
        <v>58</v>
      </c>
      <c r="AC25" s="11">
        <v>-0.32104526236897701</v>
      </c>
      <c r="AD25" s="11">
        <v>7.0010029303619898E-3</v>
      </c>
      <c r="AE25" s="12">
        <v>404.92429169860702</v>
      </c>
      <c r="AF25" s="13">
        <v>-0.14695656887113101</v>
      </c>
      <c r="AG25" s="10">
        <v>62</v>
      </c>
      <c r="AH25" s="11">
        <v>0.49785984470900702</v>
      </c>
      <c r="AI25" s="11">
        <v>0.99998083030257301</v>
      </c>
      <c r="AJ25" s="14">
        <v>-4608.2546504495003</v>
      </c>
      <c r="AK25" s="11">
        <v>2.6952166654075702</v>
      </c>
    </row>
    <row r="26" spans="1:37" x14ac:dyDescent="0.25">
      <c r="A26" s="2" t="s">
        <v>57</v>
      </c>
      <c r="B26" s="2" t="s">
        <v>58</v>
      </c>
      <c r="C26" s="3">
        <v>17.876100000000001</v>
      </c>
      <c r="D26" s="3">
        <v>49.919699999999999</v>
      </c>
      <c r="E26" s="2">
        <v>270</v>
      </c>
      <c r="F26" s="2" t="s">
        <v>9</v>
      </c>
      <c r="G26" s="2"/>
      <c r="H26" s="2">
        <v>61</v>
      </c>
      <c r="I26" s="5">
        <v>0.52899907730292905</v>
      </c>
      <c r="J26" s="5">
        <v>0.99999414411612397</v>
      </c>
      <c r="K26" s="7">
        <v>-43.989677394394498</v>
      </c>
      <c r="L26" s="3">
        <v>2.63967233209942E-2</v>
      </c>
      <c r="M26" s="2">
        <v>61</v>
      </c>
      <c r="N26" s="5">
        <v>0.50986089487984698</v>
      </c>
      <c r="O26" s="5">
        <v>0.99998648304106796</v>
      </c>
      <c r="P26" s="7">
        <v>-38.1543833950291</v>
      </c>
      <c r="Q26" s="3">
        <v>2.81062929666843E-2</v>
      </c>
      <c r="R26" s="2">
        <v>61</v>
      </c>
      <c r="S26" s="5">
        <v>0.38072973688422801</v>
      </c>
      <c r="T26" s="5">
        <v>0.99876489862220097</v>
      </c>
      <c r="U26" s="7">
        <v>-95.227826017979893</v>
      </c>
      <c r="V26" s="3">
        <v>4.7286620835536801E-2</v>
      </c>
      <c r="W26" s="2">
        <v>61</v>
      </c>
      <c r="X26" s="5">
        <v>0.371455092028041</v>
      </c>
      <c r="Y26" s="5">
        <v>0.99839760799640698</v>
      </c>
      <c r="Z26" s="7">
        <v>-3.5671033217582999</v>
      </c>
      <c r="AA26" s="3">
        <v>2.7764303688629301E-3</v>
      </c>
      <c r="AB26" s="10">
        <v>61</v>
      </c>
      <c r="AC26" s="11">
        <v>-0.33215162090237499</v>
      </c>
      <c r="AD26" s="11">
        <v>4.4584549797435204E-3</v>
      </c>
      <c r="AE26" s="12">
        <v>363.361424924392</v>
      </c>
      <c r="AF26" s="13">
        <v>-0.12565690534919299</v>
      </c>
      <c r="AG26" s="10">
        <v>62</v>
      </c>
      <c r="AH26" s="11">
        <v>0.54994897330805204</v>
      </c>
      <c r="AI26" s="11">
        <v>0.99999817119944101</v>
      </c>
      <c r="AJ26" s="14">
        <v>-6507.33525489159</v>
      </c>
      <c r="AK26" s="11">
        <v>3.5755971896955501</v>
      </c>
    </row>
    <row r="27" spans="1:37" x14ac:dyDescent="0.25">
      <c r="A27" s="2" t="s">
        <v>59</v>
      </c>
      <c r="B27" s="2" t="s">
        <v>60</v>
      </c>
      <c r="C27" s="3">
        <v>17.284400000000002</v>
      </c>
      <c r="D27" s="3">
        <v>49.575800000000001</v>
      </c>
      <c r="E27" s="2">
        <v>210</v>
      </c>
      <c r="F27" s="2" t="s">
        <v>26</v>
      </c>
      <c r="G27" s="2"/>
      <c r="H27" s="2">
        <v>61</v>
      </c>
      <c r="I27" s="5">
        <v>0.62860251876054996</v>
      </c>
      <c r="J27" s="5">
        <v>0.99999997093462001</v>
      </c>
      <c r="K27" s="7">
        <v>-58.243498489740901</v>
      </c>
      <c r="L27" s="3">
        <v>3.3891886356425198E-2</v>
      </c>
      <c r="M27" s="2">
        <v>61</v>
      </c>
      <c r="N27" s="5">
        <v>0.70406798497118395</v>
      </c>
      <c r="O27" s="5">
        <v>0.99999999990297594</v>
      </c>
      <c r="P27" s="7">
        <v>-83.695970386039093</v>
      </c>
      <c r="Q27" s="3">
        <v>5.1602326811210998E-2</v>
      </c>
      <c r="R27" s="2">
        <v>61</v>
      </c>
      <c r="S27" s="5">
        <v>0.33543295039542398</v>
      </c>
      <c r="T27" s="5">
        <v>0.99588709305476197</v>
      </c>
      <c r="U27" s="7">
        <v>-74.187543098889506</v>
      </c>
      <c r="V27" s="3">
        <v>3.6707562136435799E-2</v>
      </c>
      <c r="W27" s="2">
        <v>60</v>
      </c>
      <c r="X27" s="5">
        <v>0.63979077941083995</v>
      </c>
      <c r="Y27" s="5">
        <v>0.999999981364466</v>
      </c>
      <c r="Z27" s="7">
        <v>-12.675731499771899</v>
      </c>
      <c r="AA27" s="3">
        <v>7.46122087608991E-3</v>
      </c>
      <c r="AB27" s="10">
        <v>60</v>
      </c>
      <c r="AC27" s="11">
        <v>-0.26133591150780699</v>
      </c>
      <c r="AD27" s="11">
        <v>2.18521818106562E-2</v>
      </c>
      <c r="AE27" s="12">
        <v>374.01963904362799</v>
      </c>
      <c r="AF27" s="13">
        <v>-0.13277167566048301</v>
      </c>
      <c r="AG27" s="10">
        <v>62</v>
      </c>
      <c r="AH27" s="11">
        <v>0.68440750129613803</v>
      </c>
      <c r="AI27" s="11">
        <v>0.99999999956917596</v>
      </c>
      <c r="AJ27" s="14">
        <v>-10248.9970828486</v>
      </c>
      <c r="AK27" s="11">
        <v>5.4557477273299604</v>
      </c>
    </row>
    <row r="28" spans="1:37" x14ac:dyDescent="0.25">
      <c r="A28" s="2" t="s">
        <v>61</v>
      </c>
      <c r="B28" s="2" t="s">
        <v>62</v>
      </c>
      <c r="C28" s="3">
        <v>17.234500000000001</v>
      </c>
      <c r="D28" s="3">
        <v>49.7776</v>
      </c>
      <c r="E28" s="2">
        <v>271</v>
      </c>
      <c r="F28" s="2" t="s">
        <v>9</v>
      </c>
      <c r="G28" s="2"/>
      <c r="H28" s="2">
        <v>61</v>
      </c>
      <c r="I28" s="5">
        <v>0.72945160526450303</v>
      </c>
      <c r="J28" s="5">
        <v>1</v>
      </c>
      <c r="K28" s="7">
        <v>-82.677428304124803</v>
      </c>
      <c r="L28" s="3">
        <v>4.5841510893706999E-2</v>
      </c>
      <c r="M28" s="2">
        <v>61</v>
      </c>
      <c r="N28" s="5">
        <v>0.71458762898859696</v>
      </c>
      <c r="O28" s="5">
        <v>0.99999999997566902</v>
      </c>
      <c r="P28" s="7">
        <v>-110.15429878371199</v>
      </c>
      <c r="Q28" s="3">
        <v>6.43939714436806E-2</v>
      </c>
      <c r="R28" s="2">
        <v>61</v>
      </c>
      <c r="S28" s="5">
        <v>0.45290922317445298</v>
      </c>
      <c r="T28" s="5">
        <v>0.99987636095603705</v>
      </c>
      <c r="U28" s="7">
        <v>-96.841159703860399</v>
      </c>
      <c r="V28" s="3">
        <v>4.7912744579587503E-2</v>
      </c>
      <c r="W28" s="2">
        <v>58</v>
      </c>
      <c r="X28" s="5">
        <v>0.64287823328089999</v>
      </c>
      <c r="Y28" s="5">
        <v>0.99999997354607695</v>
      </c>
      <c r="Z28" s="7">
        <v>-16.342148944810098</v>
      </c>
      <c r="AA28" s="3">
        <v>9.2094720051194897E-3</v>
      </c>
      <c r="AB28" s="10">
        <v>58</v>
      </c>
      <c r="AC28" s="11">
        <v>-0.48655730017745602</v>
      </c>
      <c r="AD28" s="11">
        <v>5.3835707740672703E-5</v>
      </c>
      <c r="AE28" s="12">
        <v>595.28162487471798</v>
      </c>
      <c r="AF28" s="13">
        <v>-0.24253791390027299</v>
      </c>
      <c r="AG28" s="10"/>
      <c r="AH28" s="11"/>
      <c r="AI28" s="11"/>
      <c r="AJ28" s="14"/>
      <c r="AK28" s="11"/>
    </row>
    <row r="29" spans="1:37" x14ac:dyDescent="0.25">
      <c r="A29" s="2" t="s">
        <v>63</v>
      </c>
      <c r="B29" s="2" t="s">
        <v>64</v>
      </c>
      <c r="C29" s="3">
        <v>17.458888999999999</v>
      </c>
      <c r="D29" s="3">
        <v>49.464444</v>
      </c>
      <c r="E29" s="2">
        <v>210</v>
      </c>
      <c r="F29" s="2" t="s">
        <v>9</v>
      </c>
      <c r="G29" s="2"/>
      <c r="H29" s="2">
        <v>61</v>
      </c>
      <c r="I29" s="5">
        <v>0.65889895124852704</v>
      </c>
      <c r="J29" s="5">
        <v>0.99999999612856105</v>
      </c>
      <c r="K29" s="7">
        <v>-58.102289382390303</v>
      </c>
      <c r="L29" s="3">
        <v>3.3671313643574799E-2</v>
      </c>
      <c r="M29" s="2">
        <v>61</v>
      </c>
      <c r="N29" s="5">
        <v>0.73707998519328699</v>
      </c>
      <c r="O29" s="5">
        <v>1</v>
      </c>
      <c r="P29" s="7">
        <v>-79.541469063987293</v>
      </c>
      <c r="Q29" s="3">
        <v>4.92215758857747E-2</v>
      </c>
      <c r="R29" s="2">
        <v>61</v>
      </c>
      <c r="S29" s="5">
        <v>0.35572485427988498</v>
      </c>
      <c r="T29" s="5">
        <v>0.99754961944740195</v>
      </c>
      <c r="U29" s="7">
        <v>-81.548857747223707</v>
      </c>
      <c r="V29" s="3">
        <v>4.0375462718138501E-2</v>
      </c>
      <c r="W29" s="2">
        <v>58</v>
      </c>
      <c r="X29" s="5">
        <v>0.70945910794731204</v>
      </c>
      <c r="Y29" s="5">
        <v>0.99999999977265297</v>
      </c>
      <c r="Z29" s="7">
        <v>-12.9839306550634</v>
      </c>
      <c r="AA29" s="3">
        <v>7.5659324399857796E-3</v>
      </c>
      <c r="AB29" s="10">
        <v>58</v>
      </c>
      <c r="AC29" s="11">
        <v>-0.27737353200121301</v>
      </c>
      <c r="AD29" s="11">
        <v>1.75161603752374E-2</v>
      </c>
      <c r="AE29" s="12">
        <v>346.31103064331302</v>
      </c>
      <c r="AF29" s="13">
        <v>-0.118931857788989</v>
      </c>
      <c r="AG29" s="10">
        <v>62</v>
      </c>
      <c r="AH29" s="11">
        <v>0.62214621551522298</v>
      </c>
      <c r="AI29" s="11">
        <v>0.99999996626614096</v>
      </c>
      <c r="AJ29" s="14">
        <v>-6914.33063758153</v>
      </c>
      <c r="AK29" s="11">
        <v>3.7839634861877101</v>
      </c>
    </row>
    <row r="30" spans="1:37" x14ac:dyDescent="0.25">
      <c r="A30" s="2" t="s">
        <v>65</v>
      </c>
      <c r="B30" s="2" t="s">
        <v>66</v>
      </c>
      <c r="C30" s="3">
        <v>17.9742</v>
      </c>
      <c r="D30" s="3">
        <v>49.4636</v>
      </c>
      <c r="E30" s="2">
        <v>334</v>
      </c>
      <c r="F30" s="2" t="s">
        <v>26</v>
      </c>
      <c r="G30" s="2"/>
      <c r="H30" s="2">
        <v>61</v>
      </c>
      <c r="I30" s="5">
        <v>0.63734794688319096</v>
      </c>
      <c r="J30" s="5">
        <v>0.99999998337138796</v>
      </c>
      <c r="K30" s="7">
        <v>-55.0566715086727</v>
      </c>
      <c r="L30" s="3">
        <v>3.1845312480169197E-2</v>
      </c>
      <c r="M30" s="2">
        <v>61</v>
      </c>
      <c r="N30" s="5">
        <v>0.70742119448680996</v>
      </c>
      <c r="O30" s="5">
        <v>0.99999999993313304</v>
      </c>
      <c r="P30" s="7">
        <v>-72.245151771549402</v>
      </c>
      <c r="Q30" s="3">
        <v>4.51200423056584E-2</v>
      </c>
      <c r="R30" s="2">
        <v>61</v>
      </c>
      <c r="S30" s="5">
        <v>0.34746539872794502</v>
      </c>
      <c r="T30" s="5">
        <v>0.99696248581206304</v>
      </c>
      <c r="U30" s="7">
        <v>-81.234178212585903</v>
      </c>
      <c r="V30" s="3">
        <v>4.0095716552088802E-2</v>
      </c>
      <c r="W30" s="2">
        <v>61</v>
      </c>
      <c r="X30" s="5">
        <v>0.60776090019342799</v>
      </c>
      <c r="Y30" s="5">
        <v>0.99999989727857896</v>
      </c>
      <c r="Z30" s="7">
        <v>-9.4155406335272307</v>
      </c>
      <c r="AA30" s="3">
        <v>5.6828492860920097E-3</v>
      </c>
      <c r="AB30" s="10">
        <v>61</v>
      </c>
      <c r="AC30" s="11">
        <v>-0.377728057065914</v>
      </c>
      <c r="AD30" s="11">
        <v>1.3447828193831901E-3</v>
      </c>
      <c r="AE30" s="12">
        <v>459.22480169222598</v>
      </c>
      <c r="AF30" s="13">
        <v>-0.174034902168165</v>
      </c>
      <c r="AG30" s="10">
        <v>62</v>
      </c>
      <c r="AH30" s="11">
        <v>-0.450647803953587</v>
      </c>
      <c r="AI30" s="11">
        <v>1.18683321318892E-4</v>
      </c>
      <c r="AJ30" s="14">
        <v>4094.3607368235498</v>
      </c>
      <c r="AK30" s="11">
        <v>-1.7894990053133899</v>
      </c>
    </row>
    <row r="31" spans="1:37" x14ac:dyDescent="0.25">
      <c r="A31" s="2" t="s">
        <v>67</v>
      </c>
      <c r="B31" s="2" t="s">
        <v>68</v>
      </c>
      <c r="C31" s="3">
        <v>14.0375</v>
      </c>
      <c r="D31" s="3">
        <v>49.854199999999999</v>
      </c>
      <c r="E31" s="2">
        <v>322</v>
      </c>
      <c r="F31" s="2" t="s">
        <v>9</v>
      </c>
      <c r="G31" s="2"/>
      <c r="H31" s="2">
        <v>61</v>
      </c>
      <c r="I31" s="5">
        <v>0.62616456993880099</v>
      </c>
      <c r="J31" s="5">
        <v>0.99999996614499098</v>
      </c>
      <c r="K31" s="7">
        <v>-56.171854217662599</v>
      </c>
      <c r="L31" s="3">
        <v>3.2613831094658902E-2</v>
      </c>
      <c r="M31" s="2">
        <v>60</v>
      </c>
      <c r="N31" s="5">
        <v>0.67939515385720195</v>
      </c>
      <c r="O31" s="5">
        <v>0.99999999879859902</v>
      </c>
      <c r="P31" s="7">
        <v>-66.830321577314905</v>
      </c>
      <c r="Q31" s="3">
        <v>4.2522552060256902E-2</v>
      </c>
      <c r="R31" s="2">
        <v>60</v>
      </c>
      <c r="S31" s="5">
        <v>0.44668172129361799</v>
      </c>
      <c r="T31" s="5">
        <v>0.99982661044430199</v>
      </c>
      <c r="U31" s="7">
        <v>-103.056748692955</v>
      </c>
      <c r="V31" s="3">
        <v>5.1472042534337598E-2</v>
      </c>
      <c r="W31" s="2">
        <v>58</v>
      </c>
      <c r="X31" s="5">
        <v>0.70136351342290104</v>
      </c>
      <c r="Y31" s="5">
        <v>0.99999999956566399</v>
      </c>
      <c r="Z31" s="7">
        <v>-11.6133911146303</v>
      </c>
      <c r="AA31" s="3">
        <v>6.7885008974989201E-3</v>
      </c>
      <c r="AB31" s="10">
        <v>58</v>
      </c>
      <c r="AC31" s="11">
        <v>-0.38144199587174499</v>
      </c>
      <c r="AD31" s="11">
        <v>1.56679535983392E-3</v>
      </c>
      <c r="AE31" s="12">
        <v>431.95970378811597</v>
      </c>
      <c r="AF31" s="13">
        <v>-0.16188683320671499</v>
      </c>
      <c r="AG31" s="10">
        <v>62</v>
      </c>
      <c r="AH31" s="11">
        <v>0.10128503189964801</v>
      </c>
      <c r="AI31" s="11">
        <v>0.78327635508618898</v>
      </c>
      <c r="AJ31" s="14">
        <v>-603.73702555966895</v>
      </c>
      <c r="AK31" s="11">
        <v>0.60912709324872205</v>
      </c>
    </row>
    <row r="32" spans="1:37" x14ac:dyDescent="0.25">
      <c r="A32" s="2" t="s">
        <v>69</v>
      </c>
      <c r="B32" s="2" t="s">
        <v>70</v>
      </c>
      <c r="C32" s="3">
        <v>14.427778</v>
      </c>
      <c r="D32" s="3">
        <v>50.069167</v>
      </c>
      <c r="E32" s="2">
        <v>261</v>
      </c>
      <c r="F32" s="2" t="s">
        <v>26</v>
      </c>
      <c r="G32" s="2"/>
      <c r="H32" s="2">
        <v>61</v>
      </c>
      <c r="I32" s="5">
        <v>0.73204485568694799</v>
      </c>
      <c r="J32" s="5">
        <v>1</v>
      </c>
      <c r="K32" s="7">
        <v>-68.436566793231094</v>
      </c>
      <c r="L32" s="3">
        <v>3.9411089899524097E-2</v>
      </c>
      <c r="M32" s="2">
        <v>61</v>
      </c>
      <c r="N32" s="5">
        <v>0.71496010651778696</v>
      </c>
      <c r="O32" s="5">
        <v>0.99999999997726596</v>
      </c>
      <c r="P32" s="7">
        <v>-78.6009709148599</v>
      </c>
      <c r="Q32" s="3">
        <v>4.9262823902696998E-2</v>
      </c>
      <c r="R32" s="2">
        <v>61</v>
      </c>
      <c r="S32" s="5">
        <v>0.47368632254626097</v>
      </c>
      <c r="T32" s="5">
        <v>0.99994233504049901</v>
      </c>
      <c r="U32" s="7">
        <v>-102.51928979376</v>
      </c>
      <c r="V32" s="3">
        <v>5.1706504494976199E-2</v>
      </c>
      <c r="W32" s="2">
        <v>61</v>
      </c>
      <c r="X32" s="5">
        <v>0.67164578505641903</v>
      </c>
      <c r="Y32" s="5">
        <v>0.99999999846560494</v>
      </c>
      <c r="Z32" s="7">
        <v>-12.7671446155473</v>
      </c>
      <c r="AA32" s="3">
        <v>7.5552448439978898E-3</v>
      </c>
      <c r="AB32" s="10">
        <v>61</v>
      </c>
      <c r="AC32" s="11">
        <v>-0.38989707043219801</v>
      </c>
      <c r="AD32" s="11">
        <v>9.4778302651759997E-4</v>
      </c>
      <c r="AE32" s="12">
        <v>460.64944473823402</v>
      </c>
      <c r="AF32" s="13">
        <v>-0.176150185087255</v>
      </c>
      <c r="AG32" s="10">
        <v>62</v>
      </c>
      <c r="AH32" s="11">
        <v>0.74852332200867899</v>
      </c>
      <c r="AI32" s="11">
        <v>0.99999999999866496</v>
      </c>
      <c r="AJ32" s="14">
        <v>-11436.4044919796</v>
      </c>
      <c r="AK32" s="11">
        <v>6.16916509279545</v>
      </c>
    </row>
    <row r="33" spans="1:37" x14ac:dyDescent="0.25">
      <c r="A33" s="2" t="s">
        <v>71</v>
      </c>
      <c r="B33" s="2" t="s">
        <v>72</v>
      </c>
      <c r="C33" s="3">
        <v>14.416923000000001</v>
      </c>
      <c r="D33" s="3">
        <v>50.086633999999997</v>
      </c>
      <c r="E33" s="2">
        <v>191</v>
      </c>
      <c r="F33" s="2" t="s">
        <v>26</v>
      </c>
      <c r="G33" s="2" t="s">
        <v>38</v>
      </c>
      <c r="H33" s="2">
        <v>61</v>
      </c>
      <c r="I33" s="5">
        <v>0.788974670676034</v>
      </c>
      <c r="J33" s="5">
        <v>1</v>
      </c>
      <c r="K33" s="7">
        <v>-83.146757269963004</v>
      </c>
      <c r="L33" s="3">
        <v>4.71818722897938E-2</v>
      </c>
      <c r="M33" s="2">
        <v>61</v>
      </c>
      <c r="N33" s="5">
        <v>0.76741256841345096</v>
      </c>
      <c r="O33" s="5">
        <v>1</v>
      </c>
      <c r="P33" s="7">
        <v>-88.223937070333207</v>
      </c>
      <c r="Q33" s="3">
        <v>5.4450026441036498E-2</v>
      </c>
      <c r="R33" s="2">
        <v>61</v>
      </c>
      <c r="S33" s="5">
        <v>0.52204988648935502</v>
      </c>
      <c r="T33" s="5">
        <v>0.99999201918736202</v>
      </c>
      <c r="U33" s="7">
        <v>-117.710356953993</v>
      </c>
      <c r="V33" s="3">
        <v>5.9769962982548899E-2</v>
      </c>
      <c r="W33" s="2">
        <v>60</v>
      </c>
      <c r="X33" s="5">
        <v>0.72007051794088195</v>
      </c>
      <c r="Y33" s="5">
        <v>0.99999999995546396</v>
      </c>
      <c r="Z33" s="7">
        <v>-14.9980559460738</v>
      </c>
      <c r="AA33" s="3">
        <v>8.7533281153093102E-3</v>
      </c>
      <c r="AB33" s="10">
        <v>60</v>
      </c>
      <c r="AC33" s="11">
        <v>-0.39652429794826</v>
      </c>
      <c r="AD33" s="11">
        <v>8.5484981428814795E-4</v>
      </c>
      <c r="AE33" s="12">
        <v>469.44062962952898</v>
      </c>
      <c r="AF33" s="13">
        <v>-0.18071515817925299</v>
      </c>
      <c r="AG33" s="10">
        <v>62</v>
      </c>
      <c r="AH33" s="11">
        <v>0.64405391604848194</v>
      </c>
      <c r="AI33" s="11">
        <v>0.99999999185820099</v>
      </c>
      <c r="AJ33" s="14">
        <v>-10558.2985483871</v>
      </c>
      <c r="AK33" s="11">
        <v>5.7033364055299502</v>
      </c>
    </row>
    <row r="34" spans="1:37" x14ac:dyDescent="0.25">
      <c r="A34" s="2" t="s">
        <v>73</v>
      </c>
      <c r="B34" s="2" t="s">
        <v>74</v>
      </c>
      <c r="C34" s="3">
        <v>14.255556</v>
      </c>
      <c r="D34" s="3">
        <v>50.100278000000003</v>
      </c>
      <c r="E34" s="2">
        <v>364</v>
      </c>
      <c r="F34" s="2" t="s">
        <v>9</v>
      </c>
      <c r="G34" s="2"/>
      <c r="H34" s="2">
        <v>61</v>
      </c>
      <c r="I34" s="5">
        <v>0.66209830289099703</v>
      </c>
      <c r="J34" s="5">
        <v>0.99999999691581998</v>
      </c>
      <c r="K34" s="7">
        <v>-61.722717058328897</v>
      </c>
      <c r="L34" s="3">
        <v>3.5259600370174497E-2</v>
      </c>
      <c r="M34" s="2">
        <v>61</v>
      </c>
      <c r="N34" s="5">
        <v>0.61094550544897197</v>
      </c>
      <c r="O34" s="5">
        <v>0.99999991479683403</v>
      </c>
      <c r="P34" s="7">
        <v>-62.727268112110004</v>
      </c>
      <c r="Q34" s="3">
        <v>4.04621893178213E-2</v>
      </c>
      <c r="R34" s="2">
        <v>61</v>
      </c>
      <c r="S34" s="5">
        <v>0.45388039412212999</v>
      </c>
      <c r="T34" s="5">
        <v>0.99988056282475402</v>
      </c>
      <c r="U34" s="7">
        <v>-103.327675304072</v>
      </c>
      <c r="V34" s="3">
        <v>5.1340031729243799E-2</v>
      </c>
      <c r="W34" s="2">
        <v>60</v>
      </c>
      <c r="X34" s="5">
        <v>0.55241533249906105</v>
      </c>
      <c r="Y34" s="5">
        <v>0.99999763147071996</v>
      </c>
      <c r="Z34" s="7">
        <v>-10.009171851009301</v>
      </c>
      <c r="AA34" s="3">
        <v>6.0266228169956497E-3</v>
      </c>
      <c r="AB34" s="10">
        <v>60</v>
      </c>
      <c r="AC34" s="11">
        <v>-0.160086050766582</v>
      </c>
      <c r="AD34" s="11">
        <v>0.11088512337447</v>
      </c>
      <c r="AE34" s="12">
        <v>262.95371919259497</v>
      </c>
      <c r="AF34" s="13">
        <v>-7.5021746403479403E-2</v>
      </c>
      <c r="AG34" s="10">
        <v>62</v>
      </c>
      <c r="AH34" s="11">
        <v>0.43042830911089702</v>
      </c>
      <c r="AI34" s="11">
        <v>0.99976022255194397</v>
      </c>
      <c r="AJ34" s="14">
        <v>-4324.34459263176</v>
      </c>
      <c r="AK34" s="11">
        <v>2.5777715998086199</v>
      </c>
    </row>
    <row r="35" spans="1:37" x14ac:dyDescent="0.25">
      <c r="A35" s="2" t="s">
        <v>75</v>
      </c>
      <c r="B35" s="2" t="s">
        <v>76</v>
      </c>
      <c r="C35" s="3">
        <v>14.660600000000001</v>
      </c>
      <c r="D35" s="3">
        <v>50.189700000000002</v>
      </c>
      <c r="E35" s="2">
        <v>179</v>
      </c>
      <c r="F35" s="2" t="s">
        <v>26</v>
      </c>
      <c r="G35" s="2"/>
      <c r="H35" s="2">
        <v>61</v>
      </c>
      <c r="I35" s="5">
        <v>0.72713030182331995</v>
      </c>
      <c r="J35" s="5">
        <v>1</v>
      </c>
      <c r="K35" s="7">
        <v>-69.411785596562694</v>
      </c>
      <c r="L35" s="3">
        <v>3.96618477525119E-2</v>
      </c>
      <c r="M35" s="2">
        <v>61</v>
      </c>
      <c r="N35" s="5">
        <v>0.72436358352890096</v>
      </c>
      <c r="O35" s="5">
        <v>1</v>
      </c>
      <c r="P35" s="7">
        <v>-76.154297726070794</v>
      </c>
      <c r="Q35" s="3">
        <v>4.7761501850872502E-2</v>
      </c>
      <c r="R35" s="2">
        <v>61</v>
      </c>
      <c r="S35" s="5">
        <v>0.46741348473077199</v>
      </c>
      <c r="T35" s="5">
        <v>0.99992702735489603</v>
      </c>
      <c r="U35" s="7">
        <v>-108.38371496562699</v>
      </c>
      <c r="V35" s="3">
        <v>5.4418297197250103E-2</v>
      </c>
      <c r="W35" s="2">
        <v>61</v>
      </c>
      <c r="X35" s="5">
        <v>0.67429715743958796</v>
      </c>
      <c r="Y35" s="5">
        <v>0.99999999874336598</v>
      </c>
      <c r="Z35" s="7">
        <v>-11.191589917504</v>
      </c>
      <c r="AA35" s="3">
        <v>6.7051263881544197E-3</v>
      </c>
      <c r="AB35" s="10">
        <v>61</v>
      </c>
      <c r="AC35" s="11">
        <v>-0.32534956583285002</v>
      </c>
      <c r="AD35" s="11">
        <v>5.2560263714908004E-3</v>
      </c>
      <c r="AE35" s="12">
        <v>372.59434161819098</v>
      </c>
      <c r="AF35" s="13">
        <v>-0.13268112109994701</v>
      </c>
      <c r="AG35" s="10">
        <v>62</v>
      </c>
      <c r="AH35" s="11">
        <v>0.38471295304812902</v>
      </c>
      <c r="AI35" s="11">
        <v>0.99899025107452899</v>
      </c>
      <c r="AJ35" s="14">
        <v>-3280.9731041776799</v>
      </c>
      <c r="AK35" s="11">
        <v>1.9684590919392599</v>
      </c>
    </row>
    <row r="36" spans="1:37" x14ac:dyDescent="0.25">
      <c r="A36" s="2" t="s">
        <v>77</v>
      </c>
      <c r="B36" s="2" t="s">
        <v>78</v>
      </c>
      <c r="C36" s="3">
        <v>15.0036</v>
      </c>
      <c r="D36" s="3">
        <v>50.367100000000001</v>
      </c>
      <c r="E36" s="2">
        <v>234</v>
      </c>
      <c r="F36" s="2" t="s">
        <v>9</v>
      </c>
      <c r="G36" s="2"/>
      <c r="H36" s="2">
        <v>61</v>
      </c>
      <c r="I36" s="5">
        <v>0.66825584470347299</v>
      </c>
      <c r="J36" s="5">
        <v>0.99999999802689699</v>
      </c>
      <c r="K36" s="7">
        <v>-56.184522739926003</v>
      </c>
      <c r="L36" s="3">
        <v>3.2850682284505599E-2</v>
      </c>
      <c r="M36" s="2">
        <v>61</v>
      </c>
      <c r="N36" s="5">
        <v>0.64824845680395604</v>
      </c>
      <c r="O36" s="5">
        <v>0.99999999192151301</v>
      </c>
      <c r="P36" s="7">
        <v>-66.066124801692197</v>
      </c>
      <c r="Q36" s="3">
        <v>4.2565838180856699E-2</v>
      </c>
      <c r="R36" s="2">
        <v>61</v>
      </c>
      <c r="S36" s="5">
        <v>0.41809015208910499</v>
      </c>
      <c r="T36" s="5">
        <v>0.99960005304927801</v>
      </c>
      <c r="U36" s="7">
        <v>-88.998080909571698</v>
      </c>
      <c r="V36" s="3">
        <v>4.4400317292437902E-2</v>
      </c>
      <c r="W36" s="2">
        <v>60</v>
      </c>
      <c r="X36" s="5">
        <v>0.60030106008178297</v>
      </c>
      <c r="Y36" s="5">
        <v>0.99999980092265595</v>
      </c>
      <c r="Z36" s="7">
        <v>-9.2496814154787295</v>
      </c>
      <c r="AA36" s="3">
        <v>5.7201971998352696E-3</v>
      </c>
      <c r="AB36" s="10">
        <v>60</v>
      </c>
      <c r="AC36" s="11">
        <v>-0.37458229972767398</v>
      </c>
      <c r="AD36" s="11">
        <v>1.5958983859014201E-3</v>
      </c>
      <c r="AE36" s="12">
        <v>417.71164227055101</v>
      </c>
      <c r="AF36" s="13">
        <v>-0.15433370897748</v>
      </c>
      <c r="AG36" s="10">
        <v>62</v>
      </c>
      <c r="AH36" s="11">
        <v>0.60718023421082901</v>
      </c>
      <c r="AI36" s="11">
        <v>0.99999991621618001</v>
      </c>
      <c r="AJ36" s="14">
        <v>-5066.7081350255603</v>
      </c>
      <c r="AK36" s="11">
        <v>2.8534019289365702</v>
      </c>
    </row>
    <row r="37" spans="1:37" x14ac:dyDescent="0.25">
      <c r="A37" s="2" t="s">
        <v>79</v>
      </c>
      <c r="B37" s="2" t="s">
        <v>80</v>
      </c>
      <c r="C37" s="3">
        <v>15.762499999999999</v>
      </c>
      <c r="D37" s="3">
        <v>49.582777999999998</v>
      </c>
      <c r="E37" s="2">
        <v>533</v>
      </c>
      <c r="F37" s="2" t="s">
        <v>9</v>
      </c>
      <c r="G37" s="2"/>
      <c r="H37" s="2">
        <v>61</v>
      </c>
      <c r="I37" s="5">
        <v>0.70317022753608005</v>
      </c>
      <c r="J37" s="5">
        <v>0.99999999989343502</v>
      </c>
      <c r="K37" s="7">
        <v>-67.245886910470603</v>
      </c>
      <c r="L37" s="3">
        <v>3.7415823744050801E-2</v>
      </c>
      <c r="M37" s="2">
        <v>61</v>
      </c>
      <c r="N37" s="5">
        <v>0.68521305535010302</v>
      </c>
      <c r="O37" s="5">
        <v>0.99999999946581297</v>
      </c>
      <c r="P37" s="7">
        <v>-76.065914331041796</v>
      </c>
      <c r="Q37" s="3">
        <v>4.6474881015335798E-2</v>
      </c>
      <c r="R37" s="2">
        <v>61</v>
      </c>
      <c r="S37" s="5">
        <v>0.46678212779267197</v>
      </c>
      <c r="T37" s="5">
        <v>0.99992529628006899</v>
      </c>
      <c r="U37" s="7">
        <v>-101.920799048123</v>
      </c>
      <c r="V37" s="3">
        <v>5.0011105235325197E-2</v>
      </c>
      <c r="W37" s="2">
        <v>61</v>
      </c>
      <c r="X37" s="5">
        <v>0.646157441349969</v>
      </c>
      <c r="Y37" s="5">
        <v>0.99999999069997603</v>
      </c>
      <c r="Z37" s="7">
        <v>-12.4733267736647</v>
      </c>
      <c r="AA37" s="3">
        <v>7.1299465891062896E-3</v>
      </c>
      <c r="AB37" s="10">
        <v>61</v>
      </c>
      <c r="AC37" s="11">
        <v>-0.247963455650793</v>
      </c>
      <c r="AD37" s="11">
        <v>2.7002257280086501E-2</v>
      </c>
      <c r="AE37" s="12">
        <v>365.04029613960898</v>
      </c>
      <c r="AF37" s="13">
        <v>-0.123320994182972</v>
      </c>
      <c r="AG37" s="10">
        <v>62</v>
      </c>
      <c r="AH37" s="11">
        <v>0.65615769765148901</v>
      </c>
      <c r="AI37" s="11">
        <v>0.99999999646803694</v>
      </c>
      <c r="AJ37" s="14">
        <v>-7281.8263127093296</v>
      </c>
      <c r="AK37" s="11">
        <v>3.9817795824834401</v>
      </c>
    </row>
    <row r="38" spans="1:37" x14ac:dyDescent="0.25">
      <c r="A38" s="2" t="s">
        <v>81</v>
      </c>
      <c r="B38" s="2" t="s">
        <v>82</v>
      </c>
      <c r="C38" s="3">
        <v>14.17</v>
      </c>
      <c r="D38" s="3">
        <v>50.458889999999997</v>
      </c>
      <c r="E38" s="2">
        <v>158</v>
      </c>
      <c r="F38" s="2" t="s">
        <v>9</v>
      </c>
      <c r="G38" s="2"/>
      <c r="H38" s="2">
        <v>61</v>
      </c>
      <c r="I38" s="5">
        <v>0.72628566643021797</v>
      </c>
      <c r="J38" s="5">
        <v>1</v>
      </c>
      <c r="K38" s="7">
        <v>-69.386831304865098</v>
      </c>
      <c r="L38" s="3">
        <v>3.9437235589635099E-2</v>
      </c>
      <c r="M38" s="2">
        <v>61</v>
      </c>
      <c r="N38" s="5">
        <v>0.72444236705199805</v>
      </c>
      <c r="O38" s="5">
        <v>1</v>
      </c>
      <c r="P38" s="7">
        <v>-78.925854574299294</v>
      </c>
      <c r="Q38" s="3">
        <v>4.8953463775779998E-2</v>
      </c>
      <c r="R38" s="2">
        <v>61</v>
      </c>
      <c r="S38" s="5">
        <v>0.47008460156507897</v>
      </c>
      <c r="T38" s="5">
        <v>0.999933951626919</v>
      </c>
      <c r="U38" s="7">
        <v>-109.06595187731401</v>
      </c>
      <c r="V38" s="3">
        <v>5.4550502379693298E-2</v>
      </c>
      <c r="W38" s="2">
        <v>59</v>
      </c>
      <c r="X38" s="5">
        <v>0.63382706515498999</v>
      </c>
      <c r="Y38" s="5">
        <v>0.99999996453066797</v>
      </c>
      <c r="Z38" s="7">
        <v>-9.3245954996289502</v>
      </c>
      <c r="AA38" s="3">
        <v>5.7346567593779697E-3</v>
      </c>
      <c r="AB38" s="10">
        <v>59</v>
      </c>
      <c r="AC38" s="11">
        <v>-0.380139311330213</v>
      </c>
      <c r="AD38" s="11">
        <v>1.4900124557516001E-3</v>
      </c>
      <c r="AE38" s="12">
        <v>439.06529589613803</v>
      </c>
      <c r="AF38" s="13">
        <v>-0.16592887030825801</v>
      </c>
      <c r="AG38" s="10">
        <v>62</v>
      </c>
      <c r="AH38" s="11">
        <v>0.80990039533702596</v>
      </c>
      <c r="AI38" s="11">
        <v>0.999999999999999</v>
      </c>
      <c r="AJ38" s="14">
        <v>-11864.741523356201</v>
      </c>
      <c r="AK38" s="11">
        <v>6.3017157714487197</v>
      </c>
    </row>
    <row r="39" spans="1:37" x14ac:dyDescent="0.25">
      <c r="A39" s="2" t="s">
        <v>83</v>
      </c>
      <c r="B39" s="2" t="s">
        <v>84</v>
      </c>
      <c r="C39" s="3">
        <v>13.543189999999999</v>
      </c>
      <c r="D39" s="3">
        <v>50.341470000000001</v>
      </c>
      <c r="E39" s="2">
        <v>210</v>
      </c>
      <c r="F39" s="2" t="s">
        <v>26</v>
      </c>
      <c r="G39" s="2"/>
      <c r="H39" s="2">
        <v>61</v>
      </c>
      <c r="I39" s="5">
        <v>0.50624307504694799</v>
      </c>
      <c r="J39" s="5">
        <v>0.99998425545099001</v>
      </c>
      <c r="K39" s="7">
        <v>-36.719905043363298</v>
      </c>
      <c r="L39" s="3">
        <v>2.3067046007403499E-2</v>
      </c>
      <c r="M39" s="2">
        <v>61</v>
      </c>
      <c r="N39" s="5">
        <v>0.483055504848386</v>
      </c>
      <c r="O39" s="5">
        <v>0.99995977849728801</v>
      </c>
      <c r="P39" s="7">
        <v>-30.417033315706</v>
      </c>
      <c r="Q39" s="3">
        <v>2.4611316763617101E-2</v>
      </c>
      <c r="R39" s="2">
        <v>61</v>
      </c>
      <c r="S39" s="5">
        <v>0.39064572306536999</v>
      </c>
      <c r="T39" s="5">
        <v>0.99907280016934297</v>
      </c>
      <c r="U39" s="7">
        <v>-90.892857747223701</v>
      </c>
      <c r="V39" s="3">
        <v>4.5523003701745099E-2</v>
      </c>
      <c r="W39" s="2">
        <v>61</v>
      </c>
      <c r="X39" s="5">
        <v>0.44082325549498902</v>
      </c>
      <c r="Y39" s="5">
        <v>0.99981149200706398</v>
      </c>
      <c r="Z39" s="7">
        <v>-5.1370625547329398</v>
      </c>
      <c r="AA39" s="3">
        <v>3.6308942358540498E-3</v>
      </c>
      <c r="AB39" s="10">
        <v>61</v>
      </c>
      <c r="AC39" s="11">
        <v>-0.43666236822825899</v>
      </c>
      <c r="AD39" s="11">
        <v>2.17188347498174E-4</v>
      </c>
      <c r="AE39" s="12">
        <v>501.99169751454298</v>
      </c>
      <c r="AF39" s="13">
        <v>-0.197408778424114</v>
      </c>
      <c r="AG39" s="10">
        <v>62</v>
      </c>
      <c r="AH39" s="11">
        <v>0.42714067574761599</v>
      </c>
      <c r="AI39" s="11">
        <v>0.99973226778861801</v>
      </c>
      <c r="AJ39" s="14">
        <v>-3750.87360796757</v>
      </c>
      <c r="AK39" s="11">
        <v>2.1703022336380302</v>
      </c>
    </row>
    <row r="40" spans="1:37" x14ac:dyDescent="0.25">
      <c r="A40" s="2" t="s">
        <v>85</v>
      </c>
      <c r="B40" s="2" t="s">
        <v>86</v>
      </c>
      <c r="C40" s="3">
        <v>15.02389</v>
      </c>
      <c r="D40" s="3">
        <v>50.76972</v>
      </c>
      <c r="E40" s="2">
        <v>398</v>
      </c>
      <c r="F40" s="2" t="s">
        <v>9</v>
      </c>
      <c r="G40" s="2"/>
      <c r="H40" s="2">
        <v>61</v>
      </c>
      <c r="I40" s="5">
        <v>0.66058489871385595</v>
      </c>
      <c r="J40" s="5">
        <v>0.99999999656432503</v>
      </c>
      <c r="K40" s="7">
        <v>-60.201030689370697</v>
      </c>
      <c r="L40" s="3">
        <v>3.4137617451084103E-2</v>
      </c>
      <c r="M40" s="2">
        <v>61</v>
      </c>
      <c r="N40" s="5">
        <v>0.66205328155617205</v>
      </c>
      <c r="O40" s="5">
        <v>0.99999999690587005</v>
      </c>
      <c r="P40" s="7">
        <v>-64.951203067160193</v>
      </c>
      <c r="Q40" s="3">
        <v>4.0991538868323601E-2</v>
      </c>
      <c r="R40" s="2">
        <v>61</v>
      </c>
      <c r="S40" s="5">
        <v>0.42263593473206601</v>
      </c>
      <c r="T40" s="5">
        <v>0.999654467474276</v>
      </c>
      <c r="U40" s="7">
        <v>-95.758166578529895</v>
      </c>
      <c r="V40" s="3">
        <v>4.7368059227921699E-2</v>
      </c>
      <c r="W40" s="2">
        <v>61</v>
      </c>
      <c r="X40" s="5">
        <v>0.628975490142066</v>
      </c>
      <c r="Y40" s="5">
        <v>0.99999997160840404</v>
      </c>
      <c r="Z40" s="7">
        <v>-11.457235669487</v>
      </c>
      <c r="AA40" s="3">
        <v>6.6540089899524103E-3</v>
      </c>
      <c r="AB40" s="10">
        <v>61</v>
      </c>
      <c r="AC40" s="11">
        <v>-0.31607728157209802</v>
      </c>
      <c r="AD40" s="11">
        <v>6.5406121498946604E-3</v>
      </c>
      <c r="AE40" s="12">
        <v>430.08117398202</v>
      </c>
      <c r="AF40" s="13">
        <v>-0.156795346377578</v>
      </c>
      <c r="AG40" s="10">
        <v>62</v>
      </c>
      <c r="AH40" s="11">
        <v>0.69207790220055498</v>
      </c>
      <c r="AI40" s="11">
        <v>0.99999999976644705</v>
      </c>
      <c r="AJ40" s="14">
        <v>-6885.4004812268604</v>
      </c>
      <c r="AK40" s="11">
        <v>3.77383175946211</v>
      </c>
    </row>
    <row r="41" spans="1:37" x14ac:dyDescent="0.25">
      <c r="AB41" s="10"/>
      <c r="AC41" s="11"/>
      <c r="AD41" s="11"/>
      <c r="AE41" s="12"/>
      <c r="AF41" s="13"/>
    </row>
    <row r="42" spans="1:37" x14ac:dyDescent="0.25">
      <c r="A42" s="2" t="s">
        <v>108</v>
      </c>
      <c r="I42" s="4">
        <f>MIN(I3:I40)</f>
        <v>0.50624307504694799</v>
      </c>
      <c r="L42" s="1">
        <f>MIN(L3:L40)</f>
        <v>2.3067046007403499E-2</v>
      </c>
      <c r="N42" s="4">
        <f>MIN(N3:N40)</f>
        <v>0.483055504848386</v>
      </c>
      <c r="Q42" s="1">
        <f>MIN(Q3:Q40)</f>
        <v>2.4611316763617101E-2</v>
      </c>
      <c r="S42" s="4">
        <f>MIN(S3:S40)</f>
        <v>0.32291438301980102</v>
      </c>
      <c r="V42" s="1">
        <f>MIN(V3:V40)</f>
        <v>3.6707562136435799E-2</v>
      </c>
      <c r="X42" s="4">
        <f>MIN(X3:X40)</f>
        <v>0.371455092028041</v>
      </c>
      <c r="AA42" s="1">
        <f>MIN(AA3:AA40)</f>
        <v>2.7764303688629301E-3</v>
      </c>
      <c r="AB42" s="10"/>
      <c r="AC42" s="4">
        <f>MIN(AC3:AC40)</f>
        <v>-0.48655730017745602</v>
      </c>
      <c r="AD42" s="11"/>
      <c r="AE42" s="12"/>
      <c r="AF42" s="1">
        <f>MIN(AF3:AF40)</f>
        <v>-0.266917675059479</v>
      </c>
      <c r="AH42" s="4">
        <f>MIN(AH3:AH40)</f>
        <v>-0.450647803953587</v>
      </c>
      <c r="AK42" s="4">
        <f>MIN(AK3:AK40)</f>
        <v>-1.7894990053133899</v>
      </c>
    </row>
    <row r="43" spans="1:37" x14ac:dyDescent="0.25">
      <c r="A43" s="2" t="s">
        <v>109</v>
      </c>
      <c r="I43" s="4">
        <f>MAX(I3:I40)</f>
        <v>0.788974670676034</v>
      </c>
      <c r="L43" s="1">
        <f>MAX(L3:L40)</f>
        <v>4.71818722897938E-2</v>
      </c>
      <c r="N43" s="4">
        <f>MAX(N3:N40)</f>
        <v>0.76741256841345096</v>
      </c>
      <c r="Q43" s="1">
        <f>MAX(Q3:Q40)</f>
        <v>6.43939714436806E-2</v>
      </c>
      <c r="S43" s="4">
        <f>MAX(S3:S40)</f>
        <v>0.52204988648935502</v>
      </c>
      <c r="V43" s="1">
        <f>MAX(V3:V40)</f>
        <v>5.9769962982548899E-2</v>
      </c>
      <c r="X43" s="4">
        <f>MAX(X3:X40)</f>
        <v>0.75724599050430796</v>
      </c>
      <c r="AA43" s="1">
        <f>MAX(AA3:AA40)</f>
        <v>9.2094720051194897E-3</v>
      </c>
      <c r="AB43" s="10"/>
      <c r="AC43" s="4">
        <f>MAX(AC3:AC40)</f>
        <v>-0.146872425293678</v>
      </c>
      <c r="AD43" s="11"/>
      <c r="AE43" s="12"/>
      <c r="AF43" s="1">
        <f>MAX(AF3:AF40)</f>
        <v>-6.63301078461975E-2</v>
      </c>
      <c r="AH43" s="4">
        <f>MAX(AH3:AH40)</f>
        <v>0.80990039533702596</v>
      </c>
      <c r="AK43" s="4">
        <f>MAX(AK3:AK40)</f>
        <v>6.3017157714487197</v>
      </c>
    </row>
    <row r="44" spans="1:37" x14ac:dyDescent="0.25">
      <c r="A44" s="2" t="s">
        <v>110</v>
      </c>
      <c r="L44" s="1">
        <f>AVERAGE(L3:L40)</f>
        <v>3.5241568608923149E-2</v>
      </c>
      <c r="Q44" s="1">
        <f>AVERAGE(Q3:Q40)</f>
        <v>4.5572533969021466E-2</v>
      </c>
      <c r="V44" s="1">
        <f>AVERAGE(V3:V40)</f>
        <v>4.6426920209753017E-2</v>
      </c>
      <c r="AA44" s="1">
        <f>AVERAGE(AA3:AA40)</f>
        <v>6.7822552006246194E-3</v>
      </c>
      <c r="AB44" s="10"/>
      <c r="AC44" s="11"/>
      <c r="AD44" s="11"/>
      <c r="AE44" s="12"/>
      <c r="AF44" s="1">
        <f>AVERAGE(AF3:AF40)</f>
        <v>-0.16232200213576775</v>
      </c>
      <c r="AK44" s="4">
        <f>AVERAGE(AK3:AK40)</f>
        <v>2.5249475054490924</v>
      </c>
    </row>
  </sheetData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839BA-5ACE-4CB7-A937-BA4027988E53}">
  <dimension ref="A1:B23"/>
  <sheetViews>
    <sheetView workbookViewId="0"/>
  </sheetViews>
  <sheetFormatPr defaultRowHeight="15" x14ac:dyDescent="0.25"/>
  <cols>
    <col min="1" max="1" width="12.7109375" bestFit="1" customWidth="1"/>
    <col min="2" max="2" width="86.42578125" bestFit="1" customWidth="1"/>
  </cols>
  <sheetData>
    <row r="1" spans="1:2" x14ac:dyDescent="0.25">
      <c r="B1" t="s">
        <v>117</v>
      </c>
    </row>
    <row r="2" spans="1:2" x14ac:dyDescent="0.25">
      <c r="B2" t="s">
        <v>118</v>
      </c>
    </row>
    <row r="4" spans="1:2" x14ac:dyDescent="0.25">
      <c r="A4" t="s">
        <v>0</v>
      </c>
      <c r="B4" t="s">
        <v>96</v>
      </c>
    </row>
    <row r="5" spans="1:2" x14ac:dyDescent="0.25">
      <c r="A5" t="s">
        <v>1</v>
      </c>
      <c r="B5" t="s">
        <v>97</v>
      </c>
    </row>
    <row r="6" spans="1:2" x14ac:dyDescent="0.25">
      <c r="A6" t="s">
        <v>2</v>
      </c>
      <c r="B6" t="s">
        <v>111</v>
      </c>
    </row>
    <row r="7" spans="1:2" x14ac:dyDescent="0.25">
      <c r="A7" t="s">
        <v>3</v>
      </c>
      <c r="B7" t="s">
        <v>112</v>
      </c>
    </row>
    <row r="8" spans="1:2" x14ac:dyDescent="0.25">
      <c r="A8" t="s">
        <v>4</v>
      </c>
      <c r="B8" t="s">
        <v>113</v>
      </c>
    </row>
    <row r="9" spans="1:2" x14ac:dyDescent="0.25">
      <c r="A9" t="s">
        <v>5</v>
      </c>
      <c r="B9" t="s">
        <v>98</v>
      </c>
    </row>
    <row r="10" spans="1:2" x14ac:dyDescent="0.25">
      <c r="A10" t="s">
        <v>6</v>
      </c>
      <c r="B10" t="s">
        <v>114</v>
      </c>
    </row>
    <row r="12" spans="1:2" x14ac:dyDescent="0.25">
      <c r="A12" t="s">
        <v>92</v>
      </c>
      <c r="B12" t="s">
        <v>101</v>
      </c>
    </row>
    <row r="13" spans="1:2" x14ac:dyDescent="0.25">
      <c r="A13" t="s">
        <v>93</v>
      </c>
      <c r="B13" t="s">
        <v>100</v>
      </c>
    </row>
    <row r="14" spans="1:2" x14ac:dyDescent="0.25">
      <c r="A14" t="s">
        <v>94</v>
      </c>
      <c r="B14" t="s">
        <v>102</v>
      </c>
    </row>
    <row r="15" spans="1:2" x14ac:dyDescent="0.25">
      <c r="A15" t="s">
        <v>95</v>
      </c>
      <c r="B15" t="s">
        <v>99</v>
      </c>
    </row>
    <row r="16" spans="1:2" x14ac:dyDescent="0.25">
      <c r="A16" t="s">
        <v>115</v>
      </c>
      <c r="B16" t="s">
        <v>116</v>
      </c>
    </row>
    <row r="17" spans="1:2" x14ac:dyDescent="0.25">
      <c r="A17" t="s">
        <v>119</v>
      </c>
      <c r="B17" t="s">
        <v>120</v>
      </c>
    </row>
    <row r="19" spans="1:2" x14ac:dyDescent="0.25">
      <c r="A19" t="s">
        <v>87</v>
      </c>
      <c r="B19" t="s">
        <v>103</v>
      </c>
    </row>
    <row r="20" spans="1:2" x14ac:dyDescent="0.25">
      <c r="A20" t="s">
        <v>88</v>
      </c>
      <c r="B20" t="s">
        <v>104</v>
      </c>
    </row>
    <row r="21" spans="1:2" x14ac:dyDescent="0.25">
      <c r="A21" t="s">
        <v>89</v>
      </c>
      <c r="B21" t="s">
        <v>105</v>
      </c>
    </row>
    <row r="22" spans="1:2" x14ac:dyDescent="0.25">
      <c r="A22" t="s">
        <v>90</v>
      </c>
      <c r="B22" t="s">
        <v>106</v>
      </c>
    </row>
    <row r="23" spans="1:2" x14ac:dyDescent="0.25">
      <c r="A23" t="s">
        <v>91</v>
      </c>
      <c r="B23" t="s">
        <v>107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Comments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Matejka</dc:creator>
  <cp:lastModifiedBy>Karel Matejka</cp:lastModifiedBy>
  <dcterms:created xsi:type="dcterms:W3CDTF">2023-01-02T16:38:37Z</dcterms:created>
  <dcterms:modified xsi:type="dcterms:W3CDTF">2023-08-28T11:00:40Z</dcterms:modified>
</cp:coreProperties>
</file>